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X:\Corporate-Strategy-and-Performance\Information-Technology-and-Comunications\6.Corporate-Communications-Projects\10_BUDGET\2020-21\1 - Website - dev\2020-21\budget-papers\bp3\"/>
    </mc:Choice>
  </mc:AlternateContent>
  <xr:revisionPtr revIDLastSave="0" documentId="8_{F4A71672-9E0E-4390-8EB5-FD81888AD9DA}" xr6:coauthVersionLast="45" xr6:coauthVersionMax="45" xr10:uidLastSave="{00000000-0000-0000-0000-000000000000}"/>
  <bookViews>
    <workbookView xWindow="25080" yWindow="-120" windowWidth="25440" windowHeight="15990" xr2:uid="{00000000-000D-0000-FFFF-FFFF00000000}"/>
  </bookViews>
  <sheets>
    <sheet name="Table 5.1" sheetId="1" r:id="rId1"/>
  </sheets>
  <definedNames>
    <definedName name="_xlnm.Print_Area" localSheetId="0">'Table 5.1'!$A$3:$B$5</definedName>
    <definedName name="_xlnm.Print_Titles" localSheetId="0">'Table 5.1'!$3:$5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9" i="1" l="1"/>
  <c r="B73" i="1"/>
  <c r="C73" i="1"/>
  <c r="D73" i="1"/>
  <c r="B74" i="1"/>
  <c r="D74" i="1"/>
  <c r="B75" i="1"/>
  <c r="D75" i="1"/>
</calcChain>
</file>

<file path=xl/sharedStrings.xml><?xml version="1.0" encoding="utf-8"?>
<sst xmlns="http://schemas.openxmlformats.org/spreadsheetml/2006/main" count="287" uniqueCount="232">
  <si>
    <t>Western Australia</t>
  </si>
  <si>
    <t>Actual</t>
  </si>
  <si>
    <t>SUMMARY OF STATE GOVERNMENT SOCIAL CONCESSIONS</t>
  </si>
  <si>
    <t>$’000</t>
  </si>
  <si>
    <t>Legal Aid Concessions</t>
  </si>
  <si>
    <t>Sub‑Total</t>
  </si>
  <si>
    <t>BUSSELTON WATER CORPORATION</t>
  </si>
  <si>
    <t>Perth Theatre Trust Concessions</t>
  </si>
  <si>
    <t>EDUCATION</t>
  </si>
  <si>
    <t>Boarding Away from Home Allowance</t>
  </si>
  <si>
    <t>HORIZON POWER</t>
  </si>
  <si>
    <t>Rental Subsidy</t>
  </si>
  <si>
    <t>Monkey Mia Park Entry Fee Concessions</t>
  </si>
  <si>
    <t>TRANSPORT</t>
  </si>
  <si>
    <t>FINANCE</t>
  </si>
  <si>
    <t>BUNBURY WATER CORPORATION</t>
  </si>
  <si>
    <t>Spectacle Subsidy Scheme</t>
  </si>
  <si>
    <t>GOLD CORPORATION</t>
  </si>
  <si>
    <t>Seniors Cost of Living Rebate</t>
  </si>
  <si>
    <t>KEYSTART HOUSING SCHEME TRUST</t>
  </si>
  <si>
    <t>Budget Estimate</t>
  </si>
  <si>
    <t>COMMUNITIES</t>
  </si>
  <si>
    <t>HEALTH</t>
  </si>
  <si>
    <t>JUSTICE</t>
  </si>
  <si>
    <t>PLANNING, LANDS AND HERITAGE</t>
  </si>
  <si>
    <t>Ex-Gratia Water (Leak) Allowance</t>
  </si>
  <si>
    <t>Ex-Gratia Water (Leak) Allowance </t>
  </si>
  <si>
    <t>2018-19</t>
  </si>
  <si>
    <t>2019-20</t>
  </si>
  <si>
    <t>BIODIVERSITY, CONSERVATION AND</t>
  </si>
  <si>
    <t>ATTRACTIONS</t>
  </si>
  <si>
    <t>Perth Zoo</t>
  </si>
  <si>
    <t>Rottnest Island</t>
  </si>
  <si>
    <t>Concessions</t>
  </si>
  <si>
    <t xml:space="preserve">Barna Mia Dryandra Woodland Tour Fee </t>
  </si>
  <si>
    <t xml:space="preserve">Pensioners and Seniors Consumption </t>
  </si>
  <si>
    <t xml:space="preserve">Pensioners and Seniors Supply Charge </t>
  </si>
  <si>
    <t>Seniors Supply Charge and Consumption</t>
  </si>
  <si>
    <t>n/a</t>
  </si>
  <si>
    <t>Cash Assistance Grants</t>
  </si>
  <si>
    <t>Secondary Assistance Scheme</t>
  </si>
  <si>
    <t>- Education Program Allowance</t>
  </si>
  <si>
    <t>- Clothing Allowance</t>
  </si>
  <si>
    <t>- Abstudy Supplement</t>
  </si>
  <si>
    <t>- Isolated Children and Students in Respite</t>
  </si>
  <si>
    <t>- Gifted and Talented</t>
  </si>
  <si>
    <t>Seniors (25%) and Pensioners (50%)</t>
  </si>
  <si>
    <t>Energy Subsidies</t>
  </si>
  <si>
    <t xml:space="preserve">- Thermoregulatory Dysfunction </t>
  </si>
  <si>
    <t xml:space="preserve">- Life Support Equipment </t>
  </si>
  <si>
    <t>Ambulance Services for Seniors </t>
  </si>
  <si>
    <t>Patient Assisted Travel Scheme</t>
  </si>
  <si>
    <t>- WA Country Health Service</t>
  </si>
  <si>
    <t>Subsidised Dental Care</t>
  </si>
  <si>
    <t>- Dental Health Services</t>
  </si>
  <si>
    <t>Dental Subsidy Schemes</t>
  </si>
  <si>
    <t>Child and Adolescent Health Service</t>
  </si>
  <si>
    <t xml:space="preserve">Home Haemodialysis Subsidy </t>
  </si>
  <si>
    <t xml:space="preserve">Aboriginal and Remote Communities </t>
  </si>
  <si>
    <t xml:space="preserve">INSURANCE COMMISSION </t>
  </si>
  <si>
    <t>OF WESTERN AUSTRALIA</t>
  </si>
  <si>
    <t>Court and Tribunal Concessions </t>
  </si>
  <si>
    <t xml:space="preserve">Public Trustee Concessions </t>
  </si>
  <si>
    <t xml:space="preserve">LOCAL GOVERNMENT, SPORT AND </t>
  </si>
  <si>
    <t>CULTURAL INDUSTRIES</t>
  </si>
  <si>
    <t xml:space="preserve">MINES, INDUSTRY REGULATION AND </t>
  </si>
  <si>
    <t>SAFETY</t>
  </si>
  <si>
    <t>NATIONAL TRUST OF AUSTRALIA (WA)</t>
  </si>
  <si>
    <t>Seniors' Entry Fee Discount</t>
  </si>
  <si>
    <t>Children's Entry Fee Discount</t>
  </si>
  <si>
    <t xml:space="preserve">PRIMARY INDUSTRIES AND REGIONAL </t>
  </si>
  <si>
    <t>DEVELOPMENT</t>
  </si>
  <si>
    <t>Recreational Fishing Licence Fee</t>
  </si>
  <si>
    <t>- Fishing from a Boat</t>
  </si>
  <si>
    <t>- Rock Lobster</t>
  </si>
  <si>
    <t>- Net Fishing</t>
  </si>
  <si>
    <t>- Abalone</t>
  </si>
  <si>
    <t>- Marron</t>
  </si>
  <si>
    <t>- South West Freshwater Angling</t>
  </si>
  <si>
    <t>PUBLIC TRANSPORT AUTHORITY</t>
  </si>
  <si>
    <t>OF WESTERN AUSTRALIA</t>
  </si>
  <si>
    <t>Transperth</t>
  </si>
  <si>
    <t>Regional Town Bus Services</t>
  </si>
  <si>
    <t>Regional School Bus Services</t>
  </si>
  <si>
    <t>Transwa</t>
  </si>
  <si>
    <t>SYNERGY</t>
  </si>
  <si>
    <t xml:space="preserve">TRAINING AND WORKFORCE </t>
  </si>
  <si>
    <t>Training Courses</t>
  </si>
  <si>
    <t>- Concession Card Holders</t>
  </si>
  <si>
    <t xml:space="preserve">(70% Course Fee Discount) </t>
  </si>
  <si>
    <t xml:space="preserve">- Severe Financial Hardship </t>
  </si>
  <si>
    <t>Light Vehicle Licence Fee Concessions</t>
  </si>
  <si>
    <t>Travel Subsidy Schemes</t>
  </si>
  <si>
    <t>- Remote Boarding Students</t>
  </si>
  <si>
    <t>Drivers Licence Fee Concessions</t>
  </si>
  <si>
    <t xml:space="preserve">WATER CORPORATION </t>
  </si>
  <si>
    <t>Country Customer Equity Policies</t>
  </si>
  <si>
    <t>Service Charge Rebates</t>
  </si>
  <si>
    <t>- Rebates for Retirement Properties</t>
  </si>
  <si>
    <r>
      <t xml:space="preserve">(up to 25%) </t>
    </r>
    <r>
      <rPr>
        <vertAlign val="superscript"/>
        <sz val="8"/>
        <color theme="1"/>
        <rFont val="Arial"/>
        <family val="2"/>
      </rPr>
      <t>(a)</t>
    </r>
  </si>
  <si>
    <t xml:space="preserve">WESTERN AUSTRALIAN SPORTS CENTRE </t>
  </si>
  <si>
    <t>TRUST – VENUESWEST</t>
  </si>
  <si>
    <t>Aquatic Centre Entry Concessions</t>
  </si>
  <si>
    <t>Total</t>
  </si>
  <si>
    <t xml:space="preserve">Note: </t>
  </si>
  <si>
    <t xml:space="preserve">Columns may not add due to rounding. </t>
  </si>
  <si>
    <t>There are no sub‑totals for recipient numbers due to the different methods used to calculate these values. Footnotes are on the last page of the table.</t>
  </si>
  <si>
    <t>Table 5.1</t>
  </si>
  <si>
    <t>2020-21</t>
  </si>
  <si>
    <t>(a)      This concession has been significantly affected by the COVID-19 pandemic, COVID-19 restrictions and related initiatives.</t>
  </si>
  <si>
    <t>(b)      Operating subsidies are reported in Appendix 7.</t>
  </si>
  <si>
    <t>(c)      This is a new concession in response to the COVID-19 pandemic.</t>
  </si>
  <si>
    <t>(d)      The increase in the cost and number of recipients of Dental Subsidy Scheme concessions from 2019-20 onwards reflects a reduction in the level of Commonwealth funding for this service.</t>
  </si>
  <si>
    <t>(e)      This is a new concession reported by the Service. The concession is provided to patients and their families with financial hardship.</t>
  </si>
  <si>
    <t>(f)       The Tariff Adjustment Payment (TAP) is the difference between the long‑run marginal cost of electricity supply in the South West Interconnected System and the revenue Horizon Power receives from its regulated customers. The TAP increase from 2018‑19 to 2019‑20 reflects updates to electricity price paths and an increase in the efficient cost to supply.</t>
  </si>
  <si>
    <t>(g)      The Aboriginal and Remote Communities Project ceased in 2019-20.</t>
  </si>
  <si>
    <t>(h)      A value for the Hardship Program concession cannot be identified as this program assists borrowers with reduced payments for up to six months with further extension subject to a case-by-case assessment. When the client comes out of the Hardship Program, they generally resume making normal repayments.</t>
  </si>
  <si>
    <t>(i)       The Water Corporation is reviewing its systems to determine current and potential beneficiaries of country drainage services provided free of charge.</t>
  </si>
  <si>
    <t>Recipients</t>
  </si>
  <si>
    <r>
      <t>- Country Water Pricing Subsidy </t>
    </r>
    <r>
      <rPr>
        <vertAlign val="superscript"/>
        <sz val="8"/>
        <color theme="1"/>
        <rFont val="Arial"/>
        <family val="2"/>
      </rPr>
      <t>(a)(b)</t>
    </r>
  </si>
  <si>
    <r>
      <t>- Drainage Charge Exemption </t>
    </r>
    <r>
      <rPr>
        <vertAlign val="superscript"/>
        <sz val="8"/>
        <rFont val="Arial"/>
        <family val="2"/>
      </rPr>
      <t>(a)(i)</t>
    </r>
  </si>
  <si>
    <t>- Pensioner or State Concession Card Holders</t>
  </si>
  <si>
    <r>
      <t xml:space="preserve">(up to 50%) </t>
    </r>
    <r>
      <rPr>
        <vertAlign val="superscript"/>
        <sz val="8"/>
        <color theme="1"/>
        <rFont val="Arial"/>
        <family val="2"/>
      </rPr>
      <t>(b)</t>
    </r>
  </si>
  <si>
    <t xml:space="preserve">- Dual Commonwealth Seniors Health Card and </t>
  </si>
  <si>
    <r>
      <t xml:space="preserve">WA Seniors Card Holders (up to 50%) </t>
    </r>
    <r>
      <rPr>
        <vertAlign val="superscript"/>
        <sz val="8"/>
        <color theme="1"/>
        <rFont val="Arial"/>
        <family val="2"/>
      </rPr>
      <t>(b)</t>
    </r>
  </si>
  <si>
    <r>
      <t xml:space="preserve">- WA Seniors Card Holders (up to 25%) </t>
    </r>
    <r>
      <rPr>
        <vertAlign val="superscript"/>
        <sz val="8"/>
        <color theme="1"/>
        <rFont val="Arial"/>
        <family val="2"/>
      </rPr>
      <t>(b)</t>
    </r>
  </si>
  <si>
    <r>
      <t>Pensioners Consumption Concessions </t>
    </r>
    <r>
      <rPr>
        <vertAlign val="superscript"/>
        <sz val="8"/>
        <color theme="1"/>
        <rFont val="Arial"/>
        <family val="2"/>
      </rPr>
      <t>(b)</t>
    </r>
  </si>
  <si>
    <r>
      <t xml:space="preserve">Ex-Gratia Water (Leak) Allowance </t>
    </r>
    <r>
      <rPr>
        <vertAlign val="superscript"/>
        <sz val="8"/>
        <rFont val="Arial"/>
        <family val="2"/>
      </rPr>
      <t>(b)</t>
    </r>
  </si>
  <si>
    <t>Pensioners Rate Deferral Policy - Interest</t>
  </si>
  <si>
    <r>
      <t>Costs </t>
    </r>
    <r>
      <rPr>
        <vertAlign val="superscript"/>
        <sz val="8"/>
        <color theme="1"/>
        <rFont val="Arial"/>
        <family val="2"/>
      </rPr>
      <t>(b)</t>
    </r>
  </si>
  <si>
    <r>
      <t xml:space="preserve">Haemodialysis Allowance </t>
    </r>
    <r>
      <rPr>
        <vertAlign val="superscript"/>
        <sz val="8"/>
        <color theme="1"/>
        <rFont val="Arial"/>
        <family val="2"/>
      </rPr>
      <t>(b)</t>
    </r>
  </si>
  <si>
    <r>
      <t xml:space="preserve">- Single-entry </t>
    </r>
    <r>
      <rPr>
        <vertAlign val="superscript"/>
        <sz val="8"/>
        <color theme="1"/>
        <rFont val="Arial"/>
        <family val="2"/>
      </rPr>
      <t>(a)</t>
    </r>
  </si>
  <si>
    <r>
      <t xml:space="preserve">- Multi-entry (Aqua Card) </t>
    </r>
    <r>
      <rPr>
        <vertAlign val="superscript"/>
        <sz val="8"/>
        <color theme="1"/>
        <rFont val="Arial"/>
        <family val="2"/>
      </rPr>
      <t>(a)</t>
    </r>
  </si>
  <si>
    <r>
      <t xml:space="preserve">Fitness Membership Concessions </t>
    </r>
    <r>
      <rPr>
        <vertAlign val="superscript"/>
        <sz val="8"/>
        <color theme="1"/>
        <rFont val="Arial"/>
        <family val="2"/>
      </rPr>
      <t>(a)</t>
    </r>
  </si>
  <si>
    <r>
      <t xml:space="preserve">- Children Under Four - Free Entry </t>
    </r>
    <r>
      <rPr>
        <vertAlign val="superscript"/>
        <sz val="8"/>
        <rFont val="Arial"/>
        <family val="2"/>
      </rPr>
      <t>(a)</t>
    </r>
  </si>
  <si>
    <r>
      <t xml:space="preserve">- Children's Discount </t>
    </r>
    <r>
      <rPr>
        <vertAlign val="superscript"/>
        <sz val="8"/>
        <color theme="1"/>
        <rFont val="Arial"/>
        <family val="2"/>
      </rPr>
      <t>(a)</t>
    </r>
  </si>
  <si>
    <r>
      <t xml:space="preserve">- Education Excursion Discount </t>
    </r>
    <r>
      <rPr>
        <vertAlign val="superscript"/>
        <sz val="8"/>
        <color theme="1"/>
        <rFont val="Arial"/>
        <family val="2"/>
      </rPr>
      <t>(a)</t>
    </r>
  </si>
  <si>
    <r>
      <t xml:space="preserve">- Seniors and Concessions Card Discounts </t>
    </r>
    <r>
      <rPr>
        <vertAlign val="superscript"/>
        <sz val="8"/>
        <color theme="1"/>
        <rFont val="Arial"/>
        <family val="2"/>
      </rPr>
      <t>(a)</t>
    </r>
  </si>
  <si>
    <r>
      <t xml:space="preserve">- Carers - Free Entry </t>
    </r>
    <r>
      <rPr>
        <vertAlign val="superscript"/>
        <sz val="8"/>
        <color theme="1"/>
        <rFont val="Arial"/>
        <family val="2"/>
      </rPr>
      <t>(a)</t>
    </r>
  </si>
  <si>
    <t>National Parks</t>
  </si>
  <si>
    <t>- Day Entrance Fee Concessions</t>
  </si>
  <si>
    <r>
      <t>- Annual Pass Concessions</t>
    </r>
    <r>
      <rPr>
        <vertAlign val="superscript"/>
        <sz val="8"/>
        <color theme="1"/>
        <rFont val="Arial"/>
        <family val="2"/>
      </rPr>
      <t xml:space="preserve"> (a)</t>
    </r>
  </si>
  <si>
    <t>- RAC Concession Passes</t>
  </si>
  <si>
    <r>
      <t>Camping Concessions</t>
    </r>
    <r>
      <rPr>
        <vertAlign val="superscript"/>
        <sz val="8"/>
        <color theme="1"/>
        <rFont val="Arial"/>
        <family val="2"/>
      </rPr>
      <t xml:space="preserve"> (a)</t>
    </r>
  </si>
  <si>
    <r>
      <t xml:space="preserve">Valley of the Giants Tree Top Walk Concession </t>
    </r>
    <r>
      <rPr>
        <vertAlign val="superscript"/>
        <sz val="8"/>
        <color theme="1"/>
        <rFont val="Arial"/>
        <family val="2"/>
      </rPr>
      <t>(b)</t>
    </r>
  </si>
  <si>
    <r>
      <t xml:space="preserve">- Day Entry </t>
    </r>
    <r>
      <rPr>
        <vertAlign val="superscript"/>
        <sz val="8"/>
        <color theme="1"/>
        <rFont val="Arial"/>
        <family val="2"/>
      </rPr>
      <t>(a)</t>
    </r>
  </si>
  <si>
    <r>
      <t xml:space="preserve">- Monthly Entry </t>
    </r>
    <r>
      <rPr>
        <vertAlign val="superscript"/>
        <sz val="8"/>
        <color theme="1"/>
        <rFont val="Arial"/>
        <family val="2"/>
      </rPr>
      <t>(a)</t>
    </r>
  </si>
  <si>
    <r>
      <t xml:space="preserve">Geike Gorge Boat Trip Concessions </t>
    </r>
    <r>
      <rPr>
        <vertAlign val="superscript"/>
        <sz val="8"/>
        <color theme="1"/>
        <rFont val="Arial"/>
        <family val="2"/>
      </rPr>
      <t>(a)</t>
    </r>
  </si>
  <si>
    <r>
      <t xml:space="preserve">Penguin Island Concessions </t>
    </r>
    <r>
      <rPr>
        <vertAlign val="superscript"/>
        <sz val="8"/>
        <color theme="1"/>
        <rFont val="Arial"/>
        <family val="2"/>
      </rPr>
      <t>(a)</t>
    </r>
  </si>
  <si>
    <r>
      <t xml:space="preserve">- Train/Bus/Bike Concessions </t>
    </r>
    <r>
      <rPr>
        <vertAlign val="superscript"/>
        <sz val="8"/>
        <color theme="1"/>
        <rFont val="Arial"/>
        <family val="2"/>
      </rPr>
      <t>(a)</t>
    </r>
  </si>
  <si>
    <r>
      <t xml:space="preserve">- Tour Concessions </t>
    </r>
    <r>
      <rPr>
        <vertAlign val="superscript"/>
        <sz val="8"/>
        <color theme="1"/>
        <rFont val="Arial"/>
        <family val="2"/>
      </rPr>
      <t>(a)</t>
    </r>
  </si>
  <si>
    <t xml:space="preserve">Leeuwin-Naturaliste National Park - Cave </t>
  </si>
  <si>
    <r>
      <t>Concessions</t>
    </r>
    <r>
      <rPr>
        <vertAlign val="superscript"/>
        <sz val="8"/>
        <color theme="1"/>
        <rFont val="Arial"/>
        <family val="2"/>
      </rPr>
      <t xml:space="preserve"> (a)</t>
    </r>
  </si>
  <si>
    <r>
      <t>Yanchep National Park - Cave Concessions</t>
    </r>
    <r>
      <rPr>
        <vertAlign val="superscript"/>
        <sz val="8"/>
        <color theme="1"/>
        <rFont val="Arial"/>
        <family val="2"/>
      </rPr>
      <t xml:space="preserve"> (a)</t>
    </r>
  </si>
  <si>
    <r>
      <t xml:space="preserve">Rebate </t>
    </r>
    <r>
      <rPr>
        <vertAlign val="superscript"/>
        <sz val="8"/>
        <color theme="1"/>
        <rFont val="Arial"/>
        <family val="2"/>
      </rPr>
      <t>(b) </t>
    </r>
  </si>
  <si>
    <r>
      <t>Rebate </t>
    </r>
    <r>
      <rPr>
        <vertAlign val="superscript"/>
        <sz val="8"/>
        <color theme="1"/>
        <rFont val="Arial"/>
        <family val="2"/>
      </rPr>
      <t>(b)</t>
    </r>
  </si>
  <si>
    <r>
      <t>Pensioners</t>
    </r>
    <r>
      <rPr>
        <sz val="8"/>
        <color theme="6"/>
        <rFont val="Arial"/>
        <family val="2"/>
      </rPr>
      <t xml:space="preserve"> </t>
    </r>
    <r>
      <rPr>
        <sz val="8"/>
        <color theme="1"/>
        <rFont val="Arial"/>
        <family val="2"/>
      </rPr>
      <t>Tenant Rebate </t>
    </r>
    <r>
      <rPr>
        <vertAlign val="superscript"/>
        <sz val="8"/>
        <color theme="1"/>
        <rFont val="Arial"/>
        <family val="2"/>
      </rPr>
      <t>(b)</t>
    </r>
  </si>
  <si>
    <t>Pensioners Supply Charge and Consumption</t>
  </si>
  <si>
    <r>
      <t>Rebate</t>
    </r>
    <r>
      <rPr>
        <vertAlign val="superscript"/>
        <sz val="8"/>
        <color theme="1"/>
        <rFont val="Arial"/>
        <family val="2"/>
      </rPr>
      <t> (b)</t>
    </r>
  </si>
  <si>
    <r>
      <t>Bond Assistance Loans - Interest Foregone</t>
    </r>
    <r>
      <rPr>
        <vertAlign val="superscript"/>
        <sz val="8"/>
        <color theme="1"/>
        <rFont val="Arial"/>
        <family val="2"/>
      </rPr>
      <t xml:space="preserve"> (a)</t>
    </r>
  </si>
  <si>
    <t>Centenarian Initiative</t>
  </si>
  <si>
    <t>Rental Sales Scheme Subsidy</t>
  </si>
  <si>
    <t>Homes for Carers - Placement Support Subsidy</t>
  </si>
  <si>
    <t>- Agriculture College - Special Subsidy</t>
  </si>
  <si>
    <t>Rebates</t>
  </si>
  <si>
    <r>
      <t xml:space="preserve">- Local Government Rates </t>
    </r>
    <r>
      <rPr>
        <vertAlign val="superscript"/>
        <sz val="8"/>
        <color theme="1"/>
        <rFont val="Arial"/>
        <family val="2"/>
      </rPr>
      <t>(a)</t>
    </r>
  </si>
  <si>
    <r>
      <rPr>
        <sz val="8"/>
        <color theme="1"/>
        <rFont val="Arial"/>
        <family val="2"/>
      </rPr>
      <t>- Emergency Services Levy</t>
    </r>
    <r>
      <rPr>
        <vertAlign val="superscript"/>
        <sz val="8"/>
        <color theme="1"/>
        <rFont val="Arial"/>
        <family val="2"/>
      </rPr>
      <t xml:space="preserve"> (a)</t>
    </r>
  </si>
  <si>
    <r>
      <t>Energy Concession Extension Scheme</t>
    </r>
    <r>
      <rPr>
        <vertAlign val="superscript"/>
        <sz val="8"/>
        <color theme="1"/>
        <rFont val="Arial"/>
        <family val="2"/>
      </rPr>
      <t xml:space="preserve"> (a)</t>
    </r>
  </si>
  <si>
    <r>
      <t xml:space="preserve">Perth Mint Admission Concessions </t>
    </r>
    <r>
      <rPr>
        <vertAlign val="superscript"/>
        <sz val="8"/>
        <color theme="1"/>
        <rFont val="Arial"/>
        <family val="2"/>
      </rPr>
      <t>(a)</t>
    </r>
  </si>
  <si>
    <r>
      <t xml:space="preserve">- Peel Health Service </t>
    </r>
    <r>
      <rPr>
        <vertAlign val="superscript"/>
        <sz val="8"/>
        <color theme="1"/>
        <rFont val="Arial"/>
        <family val="2"/>
      </rPr>
      <t>(a)</t>
    </r>
  </si>
  <si>
    <r>
      <t xml:space="preserve">- Oral Health Centre of WA </t>
    </r>
    <r>
      <rPr>
        <vertAlign val="superscript"/>
        <sz val="8"/>
        <color theme="1"/>
        <rFont val="Arial"/>
        <family val="2"/>
      </rPr>
      <t>(a)</t>
    </r>
  </si>
  <si>
    <r>
      <t xml:space="preserve">- Country Patients </t>
    </r>
    <r>
      <rPr>
        <vertAlign val="superscript"/>
        <sz val="8"/>
        <rFont val="Arial"/>
        <family val="2"/>
      </rPr>
      <t>(d)</t>
    </r>
  </si>
  <si>
    <r>
      <t xml:space="preserve">- Metropolitan Patients </t>
    </r>
    <r>
      <rPr>
        <vertAlign val="superscript"/>
        <sz val="8"/>
        <rFont val="Arial"/>
        <family val="2"/>
      </rPr>
      <t>(d)</t>
    </r>
  </si>
  <si>
    <r>
      <t xml:space="preserve">- Concession Parking </t>
    </r>
    <r>
      <rPr>
        <vertAlign val="superscript"/>
        <sz val="8"/>
        <color theme="1"/>
        <rFont val="Arial"/>
        <family val="2"/>
      </rPr>
      <t>(a)</t>
    </r>
  </si>
  <si>
    <r>
      <t>- Patient Meal Vouchers</t>
    </r>
    <r>
      <rPr>
        <vertAlign val="superscript"/>
        <sz val="8"/>
        <color theme="1"/>
        <rFont val="Arial"/>
        <family val="2"/>
      </rPr>
      <t xml:space="preserve"> (e)</t>
    </r>
  </si>
  <si>
    <r>
      <t>- Patient Cabcharge</t>
    </r>
    <r>
      <rPr>
        <vertAlign val="superscript"/>
        <sz val="8"/>
        <color theme="1"/>
        <rFont val="Arial"/>
        <family val="2"/>
      </rPr>
      <t xml:space="preserve"> (e)</t>
    </r>
  </si>
  <si>
    <r>
      <t>- Patient Pre-loaded SmartRiders</t>
    </r>
    <r>
      <rPr>
        <vertAlign val="superscript"/>
        <sz val="8"/>
        <color theme="1"/>
        <rFont val="Arial"/>
        <family val="2"/>
      </rPr>
      <t xml:space="preserve"> (e)</t>
    </r>
  </si>
  <si>
    <r>
      <t xml:space="preserve">Tariff Adjustment Payment </t>
    </r>
    <r>
      <rPr>
        <vertAlign val="superscript"/>
        <sz val="8"/>
        <rFont val="Arial"/>
        <family val="2"/>
      </rPr>
      <t>(b)(f)</t>
    </r>
  </si>
  <si>
    <r>
      <t>Energy Assistance Payment </t>
    </r>
    <r>
      <rPr>
        <vertAlign val="superscript"/>
        <sz val="8"/>
        <color theme="1"/>
        <rFont val="Arial"/>
        <family val="2"/>
      </rPr>
      <t>(b)</t>
    </r>
  </si>
  <si>
    <r>
      <t xml:space="preserve">- Energy Assistance Payment Boost </t>
    </r>
    <r>
      <rPr>
        <vertAlign val="superscript"/>
        <sz val="8"/>
        <color theme="1"/>
        <rFont val="Arial"/>
        <family val="2"/>
      </rPr>
      <t>(b)(c)</t>
    </r>
  </si>
  <si>
    <r>
      <t>Feed-In Tariff </t>
    </r>
    <r>
      <rPr>
        <vertAlign val="superscript"/>
        <sz val="8"/>
        <color theme="1"/>
        <rFont val="Arial"/>
        <family val="2"/>
      </rPr>
      <t>(b)</t>
    </r>
  </si>
  <si>
    <r>
      <t>Dependent Child Rebate </t>
    </r>
    <r>
      <rPr>
        <vertAlign val="superscript"/>
        <sz val="8"/>
        <color theme="1"/>
        <rFont val="Arial"/>
        <family val="2"/>
      </rPr>
      <t>(b)</t>
    </r>
  </si>
  <si>
    <r>
      <t xml:space="preserve">Air Conditioning Rebate - Electricity </t>
    </r>
    <r>
      <rPr>
        <vertAlign val="superscript"/>
        <sz val="8"/>
        <color theme="1"/>
        <rFont val="Arial"/>
        <family val="2"/>
      </rPr>
      <t>(b)</t>
    </r>
  </si>
  <si>
    <r>
      <t>Tariff Migration (Caravan Park Subsidy) </t>
    </r>
    <r>
      <rPr>
        <vertAlign val="superscript"/>
        <sz val="8"/>
        <color theme="1"/>
        <rFont val="Arial"/>
        <family val="2"/>
      </rPr>
      <t>(b)</t>
    </r>
  </si>
  <si>
    <t>Project - Subsidy</t>
  </si>
  <si>
    <r>
      <t>- Stage 1 </t>
    </r>
    <r>
      <rPr>
        <vertAlign val="superscript"/>
        <sz val="8"/>
        <rFont val="Arial"/>
        <family val="2"/>
      </rPr>
      <t>(b)(g)</t>
    </r>
  </si>
  <si>
    <t>-</t>
  </si>
  <si>
    <r>
      <t>- Stage 2 </t>
    </r>
    <r>
      <rPr>
        <vertAlign val="superscript"/>
        <sz val="8"/>
        <rFont val="Arial"/>
        <family val="2"/>
      </rPr>
      <t>(b)(g)</t>
    </r>
  </si>
  <si>
    <t>Farm Vehicles - 50% Insurance Premium Rebate</t>
  </si>
  <si>
    <t>Voluntary Emergency Vehicles</t>
  </si>
  <si>
    <t>Registry of Births, Deaths and Marriages</t>
  </si>
  <si>
    <r>
      <t>Hardship Program </t>
    </r>
    <r>
      <rPr>
        <vertAlign val="superscript"/>
        <sz val="8"/>
        <rFont val="Arial"/>
        <family val="2"/>
      </rPr>
      <t>(a)(b)(h)</t>
    </r>
  </si>
  <si>
    <r>
      <t>KidSport Financial Assistance Vouchers</t>
    </r>
    <r>
      <rPr>
        <vertAlign val="superscript"/>
        <sz val="8"/>
        <color theme="1"/>
        <rFont val="Arial"/>
        <family val="2"/>
      </rPr>
      <t xml:space="preserve"> (a)</t>
    </r>
  </si>
  <si>
    <r>
      <t>Museum Concession</t>
    </r>
    <r>
      <rPr>
        <sz val="8"/>
        <rFont val="Arial"/>
        <family val="2"/>
      </rPr>
      <t>s</t>
    </r>
    <r>
      <rPr>
        <vertAlign val="superscript"/>
        <sz val="8"/>
        <rFont val="Arial"/>
        <family val="2"/>
      </rPr>
      <t xml:space="preserve"> (a)</t>
    </r>
  </si>
  <si>
    <r>
      <t xml:space="preserve">Recreation Camp Fee Concessions </t>
    </r>
    <r>
      <rPr>
        <vertAlign val="superscript"/>
        <sz val="8"/>
        <color theme="1"/>
        <rFont val="Arial"/>
        <family val="2"/>
      </rPr>
      <t>(a)</t>
    </r>
  </si>
  <si>
    <t>Building Commission - Complaint Fee</t>
  </si>
  <si>
    <r>
      <t>Fremantle Prison Entry Concessions</t>
    </r>
    <r>
      <rPr>
        <vertAlign val="superscript"/>
        <sz val="8"/>
        <color theme="1"/>
        <rFont val="Arial"/>
        <family val="2"/>
      </rPr>
      <t xml:space="preserve"> (a)</t>
    </r>
  </si>
  <si>
    <t>Pension Protection Plan Fees and Charges</t>
  </si>
  <si>
    <t>(Rebates &amp; Deferrals Act 1992)</t>
  </si>
  <si>
    <r>
      <t xml:space="preserve">- General Fare Subsidy </t>
    </r>
    <r>
      <rPr>
        <vertAlign val="superscript"/>
        <sz val="8"/>
        <rFont val="Arial"/>
        <family val="2"/>
      </rPr>
      <t>(b)</t>
    </r>
  </si>
  <si>
    <r>
      <t>- Concession Fares </t>
    </r>
    <r>
      <rPr>
        <vertAlign val="superscript"/>
        <sz val="8"/>
        <rFont val="Arial"/>
        <family val="2"/>
      </rPr>
      <t>(b)</t>
    </r>
  </si>
  <si>
    <r>
      <t>- Pensioners, Seniors and Carers Free Travel </t>
    </r>
    <r>
      <rPr>
        <vertAlign val="superscript"/>
        <sz val="8"/>
        <rFont val="Arial"/>
        <family val="2"/>
      </rPr>
      <t>(a)</t>
    </r>
  </si>
  <si>
    <r>
      <t>- Free Transit Zone </t>
    </r>
    <r>
      <rPr>
        <vertAlign val="superscript"/>
        <sz val="8"/>
        <rFont val="Arial"/>
        <family val="2"/>
      </rPr>
      <t>(b)</t>
    </r>
  </si>
  <si>
    <r>
      <t>- Perth Stadium Special Events</t>
    </r>
    <r>
      <rPr>
        <vertAlign val="superscript"/>
        <sz val="8"/>
        <rFont val="Arial"/>
        <family val="2"/>
      </rPr>
      <t> (b)</t>
    </r>
  </si>
  <si>
    <r>
      <t xml:space="preserve">- Pensioners, Seniors and Carers Free Travel </t>
    </r>
    <r>
      <rPr>
        <vertAlign val="superscript"/>
        <sz val="8"/>
        <rFont val="Arial"/>
        <family val="2"/>
      </rPr>
      <t>(a)</t>
    </r>
  </si>
  <si>
    <r>
      <t>- Student Conveyance Allowance</t>
    </r>
    <r>
      <rPr>
        <vertAlign val="superscript"/>
        <sz val="8"/>
        <rFont val="Arial"/>
        <family val="2"/>
      </rPr>
      <t> (b)</t>
    </r>
  </si>
  <si>
    <r>
      <t>- Annual Free Trip for Regional Pensioners </t>
    </r>
    <r>
      <rPr>
        <vertAlign val="superscript"/>
        <sz val="8"/>
        <rFont val="Arial"/>
        <family val="2"/>
      </rPr>
      <t>(b)</t>
    </r>
  </si>
  <si>
    <r>
      <t>Energy Assistance Payment </t>
    </r>
    <r>
      <rPr>
        <vertAlign val="superscript"/>
        <sz val="8"/>
        <rFont val="Arial"/>
        <family val="2"/>
      </rPr>
      <t>(a)(b)</t>
    </r>
  </si>
  <si>
    <r>
      <t xml:space="preserve">- Energy Assistance Payment Boost </t>
    </r>
    <r>
      <rPr>
        <vertAlign val="superscript"/>
        <sz val="8"/>
        <rFont val="Arial"/>
        <family val="2"/>
      </rPr>
      <t>(b)(c)</t>
    </r>
  </si>
  <si>
    <r>
      <t>Feed-In Tariff </t>
    </r>
    <r>
      <rPr>
        <vertAlign val="superscript"/>
        <sz val="8"/>
        <rFont val="Arial"/>
        <family val="2"/>
      </rPr>
      <t>(b)</t>
    </r>
  </si>
  <si>
    <r>
      <t>Dependent Child Rebate </t>
    </r>
    <r>
      <rPr>
        <vertAlign val="superscript"/>
        <sz val="8"/>
        <rFont val="Arial"/>
        <family val="2"/>
      </rPr>
      <t>(b)</t>
    </r>
  </si>
  <si>
    <r>
      <t xml:space="preserve">Customer De-energisation </t>
    </r>
    <r>
      <rPr>
        <vertAlign val="superscript"/>
        <sz val="8"/>
        <rFont val="Arial"/>
        <family val="2"/>
      </rPr>
      <t>(a)(b)</t>
    </r>
  </si>
  <si>
    <r>
      <t xml:space="preserve">Customer Re-energisation </t>
    </r>
    <r>
      <rPr>
        <vertAlign val="superscript"/>
        <sz val="8"/>
        <rFont val="Arial"/>
        <family val="2"/>
      </rPr>
      <t>(a)(b)</t>
    </r>
  </si>
  <si>
    <r>
      <t xml:space="preserve">Paper Bill Fee Waiver </t>
    </r>
    <r>
      <rPr>
        <vertAlign val="superscript"/>
        <sz val="8"/>
        <rFont val="Arial"/>
        <family val="2"/>
      </rPr>
      <t>(a)(b)</t>
    </r>
  </si>
  <si>
    <r>
      <t>Account Establishment Fee Rebate </t>
    </r>
    <r>
      <rPr>
        <vertAlign val="superscript"/>
        <sz val="8"/>
        <rFont val="Arial"/>
        <family val="2"/>
      </rPr>
      <t>(a)(b)</t>
    </r>
  </si>
  <si>
    <r>
      <t xml:space="preserve">Over the Counter Fee Waivers </t>
    </r>
    <r>
      <rPr>
        <vertAlign val="superscript"/>
        <sz val="8"/>
        <rFont val="Arial"/>
        <family val="2"/>
      </rPr>
      <t>(b)</t>
    </r>
  </si>
  <si>
    <r>
      <t>Late Payment Waiver </t>
    </r>
    <r>
      <rPr>
        <vertAlign val="superscript"/>
        <sz val="8"/>
        <rFont val="Arial"/>
        <family val="2"/>
      </rPr>
      <t>(a)(b)</t>
    </r>
  </si>
  <si>
    <r>
      <t xml:space="preserve">Air Conditioning Rebate - Electricity </t>
    </r>
    <r>
      <rPr>
        <vertAlign val="superscript"/>
        <sz val="8"/>
        <rFont val="Arial"/>
        <family val="2"/>
      </rPr>
      <t>(b)</t>
    </r>
  </si>
  <si>
    <t>Tuition Fees - Vocational Education and</t>
  </si>
  <si>
    <t>- General Subsidy</t>
  </si>
  <si>
    <t>(100% Course Fee Waiver)</t>
  </si>
  <si>
    <r>
      <t xml:space="preserve">South West Bus Service - Fare Concessions </t>
    </r>
    <r>
      <rPr>
        <vertAlign val="superscript"/>
        <sz val="8"/>
        <rFont val="Arial"/>
        <family val="2"/>
      </rPr>
      <t>(b)</t>
    </r>
  </si>
  <si>
    <t>Fee Relief for Displaced Apprentices and</t>
  </si>
  <si>
    <r>
      <t xml:space="preserve">Trainees </t>
    </r>
    <r>
      <rPr>
        <vertAlign val="superscript"/>
        <sz val="8"/>
        <rFont val="Arial"/>
        <family val="2"/>
      </rPr>
      <t>(c)</t>
    </r>
  </si>
  <si>
    <t>- Seniors (50% Discount)</t>
  </si>
  <si>
    <t>- Pensioners (100% Discount)</t>
  </si>
  <si>
    <t>- Permanently Disabled - Taxi Subsidy</t>
  </si>
  <si>
    <r>
      <t>- Seniors - Annual Free Trip South</t>
    </r>
    <r>
      <rPr>
        <vertAlign val="superscript"/>
        <sz val="8"/>
        <rFont val="Arial"/>
        <family val="2"/>
      </rPr>
      <t xml:space="preserve"> (b)</t>
    </r>
  </si>
  <si>
    <t>- Seniors - Inter‑Town Bus Services</t>
  </si>
  <si>
    <t>- Seniors - Intra‑Town Bus Services</t>
  </si>
  <si>
    <t xml:space="preserve">- Seniors (50% Discount) </t>
  </si>
  <si>
    <t>Perth Parking Licence Fee - Social Exemptions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</si>
</sst>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19" x14ac:knownFonts="1">
    <font>
      <sz val="8"/>
      <name val="Arial"/>
      <family val="2"/>
    </font>
    <font>
      <sz val="11"/>
      <color theme="1"/>
      <name val="Arial"/>
      <family val="2"/>
    </font>
    <font>
      <sz val="8"/>
      <name val="Arial"/>
      <family val="2"/>
    </font>
    <font>
      <b/>
      <sz val="12"/>
      <name val="Arial"/>
      <family val="2"/>
    </font>
    <font>
      <b/>
      <sz val="8"/>
      <name val="Arial"/>
      <family val="2"/>
    </font>
    <font>
      <sz val="10"/>
      <name val="Arial"/>
      <family val="2"/>
    </font>
    <font>
      <sz val="10"/>
      <color theme="1"/>
      <name val="Calibri"/>
      <family val="2"/>
      <scheme val="minor"/>
    </font>
    <font>
      <b/>
      <sz val="18"/>
      <color indexed="48"/>
      <name val="Tahoma"/>
      <family val="2"/>
    </font>
    <font>
      <sz val="8"/>
      <name val="Tahoma"/>
      <family val="2"/>
    </font>
    <font>
      <b/>
      <sz val="10"/>
      <color indexed="48"/>
      <name val="Tahoma"/>
      <family val="2"/>
    </font>
    <font>
      <sz val="8"/>
      <color rgb="FF000000"/>
      <name val="Arial"/>
      <family val="2"/>
    </font>
    <font>
      <vertAlign val="superscript"/>
      <sz val="8"/>
      <name val="Arial"/>
      <family val="2"/>
    </font>
    <font>
      <sz val="11"/>
      <name val="Arial"/>
      <family val="2"/>
    </font>
    <font>
      <sz val="10"/>
      <color theme="0"/>
      <name val="Arial"/>
      <family val="2"/>
    </font>
    <font>
      <sz val="8"/>
      <color theme="1"/>
      <name val="Arial"/>
      <family val="2"/>
    </font>
    <font>
      <b/>
      <sz val="8"/>
      <color theme="1"/>
      <name val="Arial"/>
      <family val="2"/>
    </font>
    <font>
      <vertAlign val="superscript"/>
      <sz val="8"/>
      <color theme="1"/>
      <name val="Arial"/>
      <family val="2"/>
    </font>
    <font>
      <sz val="8"/>
      <color theme="6"/>
      <name val="Arial"/>
      <family val="2"/>
    </font>
    <font>
      <sz val="8"/>
      <color rgb="FFFF0000"/>
      <name val="Arial"/>
      <family val="2"/>
    </font>
  </fonts>
  <fills count="4">
    <fill>
      <patternFill patternType="none"/>
    </fill>
    <fill>
      <patternFill patternType="gray125"/>
    </fill>
    <fill>
      <patternFill patternType="solid">
        <fgColor theme="6"/>
      </patternFill>
    </fill>
    <fill>
      <patternFill patternType="solid">
        <fgColor theme="0" tint="-0.14999847407452621"/>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10">
    <xf numFmtId="0" fontId="0" fillId="0" borderId="0" applyFont="0" applyFill="0" applyBorder="0" applyAlignment="0" applyProtection="0"/>
    <xf numFmtId="0" fontId="5" fillId="0" borderId="0"/>
    <xf numFmtId="0" fontId="1" fillId="0" borderId="0"/>
    <xf numFmtId="0" fontId="6" fillId="0" borderId="0"/>
    <xf numFmtId="9" fontId="1" fillId="0" borderId="0" applyFont="0" applyFill="0" applyBorder="0" applyAlignment="0" applyProtection="0"/>
    <xf numFmtId="0" fontId="5" fillId="0" borderId="0" applyFont="0" applyFill="0" applyBorder="0" applyAlignment="0" applyProtection="0"/>
    <xf numFmtId="164" fontId="7" fillId="0" borderId="0">
      <alignment horizontal="left" vertical="center"/>
    </xf>
    <xf numFmtId="0" fontId="8" fillId="0" borderId="0"/>
    <xf numFmtId="164" fontId="9" fillId="0" borderId="0">
      <alignment horizontal="left" vertical="center"/>
    </xf>
    <xf numFmtId="0" fontId="13" fillId="2" borderId="0" applyNumberFormat="0" applyBorder="0" applyAlignment="0" applyProtection="0"/>
  </cellStyleXfs>
  <cellXfs count="89">
    <xf numFmtId="0" fontId="0" fillId="0" borderId="0" xfId="0"/>
    <xf numFmtId="0" fontId="0" fillId="0" borderId="0" xfId="0" applyFill="1"/>
    <xf numFmtId="0" fontId="0" fillId="0" borderId="0" xfId="0" applyFont="1" applyFill="1"/>
    <xf numFmtId="0" fontId="10" fillId="0" borderId="0" xfId="0" applyFont="1" applyBorder="1" applyAlignment="1">
      <alignment horizontal="right" vertical="top" wrapText="1"/>
    </xf>
    <xf numFmtId="0" fontId="0" fillId="0" borderId="0" xfId="0" applyBorder="1" applyAlignment="1">
      <alignment wrapText="1"/>
    </xf>
    <xf numFmtId="0" fontId="5" fillId="0" borderId="0" xfId="0" applyFont="1" applyFill="1"/>
    <xf numFmtId="0" fontId="0" fillId="0" borderId="0" xfId="0" applyFont="1" applyFill="1" applyBorder="1"/>
    <xf numFmtId="0" fontId="10" fillId="0" borderId="0" xfId="0" applyFont="1" applyBorder="1" applyAlignment="1">
      <alignment wrapText="1"/>
    </xf>
    <xf numFmtId="0" fontId="15" fillId="0" borderId="0" xfId="0" applyFont="1" applyFill="1" applyAlignment="1">
      <alignment horizontal="left" vertical="center"/>
    </xf>
    <xf numFmtId="165" fontId="14" fillId="0" borderId="0" xfId="0" applyNumberFormat="1" applyFont="1" applyFill="1"/>
    <xf numFmtId="0" fontId="15" fillId="0" borderId="0" xfId="0" applyFont="1" applyFill="1" applyAlignment="1">
      <alignment horizontal="left" vertical="center" indent="1"/>
    </xf>
    <xf numFmtId="0" fontId="14" fillId="0" borderId="0" xfId="0" applyFont="1" applyFill="1" applyAlignment="1">
      <alignment vertical="center" wrapText="1"/>
    </xf>
    <xf numFmtId="0" fontId="14" fillId="0" borderId="0" xfId="0" quotePrefix="1" applyFont="1" applyFill="1" applyAlignment="1">
      <alignment horizontal="left" vertical="center" wrapText="1" indent="1"/>
    </xf>
    <xf numFmtId="0" fontId="14" fillId="0" borderId="0" xfId="0" applyFont="1" applyFill="1" applyAlignment="1">
      <alignment horizontal="left" vertical="center" wrapText="1" indent="1"/>
    </xf>
    <xf numFmtId="0" fontId="15" fillId="0" borderId="0" xfId="0" applyFont="1" applyFill="1" applyAlignment="1">
      <alignment vertical="center" wrapText="1"/>
    </xf>
    <xf numFmtId="165" fontId="15" fillId="0" borderId="0" xfId="0" applyNumberFormat="1" applyFont="1" applyFill="1"/>
    <xf numFmtId="165" fontId="14" fillId="0" borderId="0" xfId="0" applyNumberFormat="1" applyFont="1" applyFill="1" applyAlignment="1">
      <alignment horizontal="right"/>
    </xf>
    <xf numFmtId="165" fontId="14" fillId="0" borderId="0" xfId="0" applyNumberFormat="1" applyFont="1" applyFill="1" applyAlignment="1">
      <alignment vertical="center"/>
    </xf>
    <xf numFmtId="0" fontId="15" fillId="0" borderId="0" xfId="0" applyFont="1" applyFill="1" applyBorder="1" applyAlignment="1">
      <alignment horizontal="left" vertical="center"/>
    </xf>
    <xf numFmtId="165" fontId="14" fillId="0" borderId="0" xfId="0" applyNumberFormat="1" applyFont="1" applyFill="1" applyBorder="1"/>
    <xf numFmtId="0" fontId="14" fillId="0" borderId="0" xfId="0" quotePrefix="1" applyFont="1" applyFill="1" applyAlignment="1">
      <alignment horizontal="left" vertical="center" wrapText="1" indent="2"/>
    </xf>
    <xf numFmtId="0" fontId="14" fillId="0" borderId="0" xfId="0" applyFont="1" applyFill="1" applyAlignment="1">
      <alignment horizontal="left" vertical="center" wrapText="1"/>
    </xf>
    <xf numFmtId="0" fontId="2" fillId="0" borderId="0" xfId="2" applyFont="1" applyFill="1" applyAlignment="1">
      <alignment vertical="center" wrapText="1"/>
    </xf>
    <xf numFmtId="0" fontId="14" fillId="0" borderId="0" xfId="0" applyFont="1" applyFill="1" applyAlignment="1">
      <alignment vertical="center"/>
    </xf>
    <xf numFmtId="0" fontId="14" fillId="0" borderId="0" xfId="0" applyFont="1" applyFill="1" applyAlignment="1">
      <alignment horizontal="left" vertical="center" indent="1"/>
    </xf>
    <xf numFmtId="0" fontId="2" fillId="0" borderId="0" xfId="2" quotePrefix="1" applyFont="1" applyFill="1" applyAlignment="1">
      <alignment horizontal="left" vertical="center" wrapText="1" indent="2"/>
    </xf>
    <xf numFmtId="0" fontId="14" fillId="0" borderId="0" xfId="0" applyFont="1"/>
    <xf numFmtId="0" fontId="2" fillId="0" borderId="0" xfId="2" quotePrefix="1" applyFont="1" applyFill="1" applyAlignment="1">
      <alignment horizontal="left" vertical="center" wrapText="1" indent="1"/>
    </xf>
    <xf numFmtId="0" fontId="2" fillId="0" borderId="0" xfId="2" applyFont="1" applyFill="1" applyAlignment="1">
      <alignment horizontal="left" vertical="center" wrapText="1" indent="2"/>
    </xf>
    <xf numFmtId="0" fontId="2" fillId="0" borderId="0" xfId="2" applyFont="1" applyFill="1" applyAlignment="1">
      <alignment horizontal="left" vertical="center" wrapText="1" indent="1"/>
    </xf>
    <xf numFmtId="0" fontId="2" fillId="0" borderId="0" xfId="2" applyFont="1" applyFill="1" applyAlignment="1">
      <alignment horizontal="left" vertical="center" wrapText="1"/>
    </xf>
    <xf numFmtId="0" fontId="2" fillId="0" borderId="0" xfId="0" applyFont="1" applyFill="1" applyAlignment="1">
      <alignment vertical="center" wrapText="1"/>
    </xf>
    <xf numFmtId="0" fontId="2" fillId="0" borderId="0" xfId="2" applyFont="1" applyFill="1" applyAlignment="1">
      <alignment horizontal="left" vertical="center" wrapText="1" indent="3"/>
    </xf>
    <xf numFmtId="0" fontId="4" fillId="0" borderId="0" xfId="0" applyFont="1" applyFill="1" applyAlignment="1">
      <alignment vertical="center" wrapText="1"/>
    </xf>
    <xf numFmtId="0" fontId="4" fillId="0" borderId="0" xfId="0" applyFont="1" applyFill="1" applyAlignment="1">
      <alignment horizontal="left" vertical="center"/>
    </xf>
    <xf numFmtId="0" fontId="2" fillId="0" borderId="0" xfId="0" quotePrefix="1" applyFont="1" applyFill="1" applyAlignment="1">
      <alignment horizontal="left" vertical="center" wrapText="1" indent="1"/>
    </xf>
    <xf numFmtId="0" fontId="14" fillId="0" borderId="0" xfId="0" applyFont="1" applyFill="1" applyAlignment="1">
      <alignment horizontal="left" vertical="center" wrapText="1" indent="2"/>
    </xf>
    <xf numFmtId="0" fontId="4" fillId="0" borderId="0" xfId="9" applyFont="1" applyFill="1" applyAlignment="1">
      <alignment vertical="center" wrapText="1"/>
    </xf>
    <xf numFmtId="165" fontId="15" fillId="0" borderId="0" xfId="0" applyNumberFormat="1" applyFont="1" applyAlignment="1">
      <alignment horizontal="right" vertical="center"/>
    </xf>
    <xf numFmtId="0" fontId="14"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Alignment="1">
      <alignment horizontal="left" vertical="center" indent="1"/>
    </xf>
    <xf numFmtId="0" fontId="0" fillId="3" borderId="0" xfId="0" applyFill="1" applyBorder="1" applyAlignment="1">
      <alignment wrapText="1"/>
    </xf>
    <xf numFmtId="0" fontId="10" fillId="3" borderId="0" xfId="0" applyFont="1" applyFill="1" applyBorder="1" applyAlignment="1">
      <alignment horizontal="right" vertical="top" wrapText="1"/>
    </xf>
    <xf numFmtId="0" fontId="0" fillId="0" borderId="1" xfId="0" applyFont="1" applyBorder="1" applyAlignment="1">
      <alignment horizontal="right" wrapText="1"/>
    </xf>
    <xf numFmtId="0" fontId="0" fillId="3" borderId="1" xfId="0" applyFont="1" applyFill="1" applyBorder="1" applyAlignment="1">
      <alignment horizontal="right" wrapText="1"/>
    </xf>
    <xf numFmtId="0" fontId="0" fillId="0" borderId="0" xfId="0" applyFont="1" applyBorder="1" applyAlignment="1">
      <alignment horizontal="right" wrapText="1"/>
    </xf>
    <xf numFmtId="0" fontId="2" fillId="3" borderId="0" xfId="0" applyFont="1" applyFill="1" applyBorder="1" applyAlignment="1">
      <alignment horizontal="right" wrapText="1"/>
    </xf>
    <xf numFmtId="0" fontId="0" fillId="3" borderId="0" xfId="0" applyFont="1" applyFill="1" applyBorder="1" applyAlignment="1">
      <alignment horizontal="right" wrapText="1"/>
    </xf>
    <xf numFmtId="0" fontId="2" fillId="0" borderId="0" xfId="0" applyFont="1" applyBorder="1" applyAlignment="1">
      <alignment horizontal="right" wrapText="1"/>
    </xf>
    <xf numFmtId="0" fontId="0" fillId="0" borderId="0" xfId="0" applyBorder="1" applyAlignment="1">
      <alignment horizontal="right" wrapText="1"/>
    </xf>
    <xf numFmtId="0" fontId="0" fillId="3" borderId="0" xfId="0" applyFill="1" applyBorder="1" applyAlignment="1">
      <alignment horizontal="right" wrapText="1"/>
    </xf>
    <xf numFmtId="0" fontId="14" fillId="0" borderId="0" xfId="0" applyFont="1" applyFill="1"/>
    <xf numFmtId="0" fontId="15" fillId="0" borderId="0" xfId="0" applyFont="1" applyFill="1" applyBorder="1" applyAlignment="1">
      <alignment horizontal="left" vertical="center" indent="1"/>
    </xf>
    <xf numFmtId="0" fontId="14" fillId="0" borderId="0" xfId="0" quotePrefix="1" applyFont="1" applyFill="1" applyAlignment="1">
      <alignment horizontal="left" vertical="center" indent="1"/>
    </xf>
    <xf numFmtId="0" fontId="2" fillId="0" borderId="0" xfId="0" applyFont="1" applyFill="1" applyAlignment="1">
      <alignment horizontal="left" vertical="center" wrapText="1" indent="1"/>
    </xf>
    <xf numFmtId="165" fontId="14" fillId="0" borderId="0" xfId="0" applyNumberFormat="1" applyFont="1"/>
    <xf numFmtId="0" fontId="16" fillId="0" borderId="0" xfId="0" quotePrefix="1" applyFont="1" applyFill="1" applyAlignment="1">
      <alignment horizontal="left" vertical="center" wrapText="1" indent="2"/>
    </xf>
    <xf numFmtId="165" fontId="14" fillId="0" borderId="0" xfId="0" applyNumberFormat="1" applyFont="1" applyAlignment="1">
      <alignment vertical="center"/>
    </xf>
    <xf numFmtId="165" fontId="14" fillId="0" borderId="0" xfId="0" applyNumberFormat="1" applyFont="1" applyAlignment="1"/>
    <xf numFmtId="0" fontId="2" fillId="0" borderId="0" xfId="0" applyFont="1" applyFill="1" applyAlignment="1">
      <alignment vertical="center"/>
    </xf>
    <xf numFmtId="0" fontId="2" fillId="0" borderId="0" xfId="0" applyFont="1" applyAlignment="1">
      <alignment wrapText="1"/>
    </xf>
    <xf numFmtId="0" fontId="2" fillId="0" borderId="0" xfId="0" quotePrefix="1" applyFont="1" applyFill="1" applyAlignment="1">
      <alignment horizontal="left" vertical="center" indent="2"/>
    </xf>
    <xf numFmtId="165" fontId="15" fillId="0" borderId="0" xfId="0" applyNumberFormat="1" applyFont="1" applyFill="1" applyAlignment="1">
      <alignment horizontal="right"/>
    </xf>
    <xf numFmtId="0" fontId="15" fillId="0" borderId="0" xfId="0" applyFont="1" applyFill="1"/>
    <xf numFmtId="0" fontId="15" fillId="0" borderId="0" xfId="0" applyFont="1" applyFill="1" applyAlignment="1"/>
    <xf numFmtId="0" fontId="2" fillId="0" borderId="0" xfId="2" applyFont="1" applyFill="1" applyAlignment="1">
      <alignment horizontal="left" vertical="center"/>
    </xf>
    <xf numFmtId="0" fontId="2" fillId="0" borderId="0" xfId="2" applyFont="1" applyFill="1" applyAlignment="1">
      <alignment vertical="center"/>
    </xf>
    <xf numFmtId="0" fontId="15" fillId="0" borderId="0" xfId="0" applyFont="1" applyFill="1" applyAlignment="1">
      <alignment vertical="center"/>
    </xf>
    <xf numFmtId="165" fontId="2" fillId="0" borderId="0" xfId="0" applyNumberFormat="1" applyFont="1" applyFill="1"/>
    <xf numFmtId="0" fontId="18" fillId="0" borderId="0" xfId="0" applyNumberFormat="1" applyFont="1" applyFill="1" applyAlignment="1">
      <alignment vertical="center"/>
    </xf>
    <xf numFmtId="0" fontId="18" fillId="0" borderId="0" xfId="0" applyNumberFormat="1" applyFont="1" applyFill="1" applyAlignment="1">
      <alignment horizontal="left" vertical="center" indent="2"/>
    </xf>
    <xf numFmtId="165" fontId="14" fillId="3" borderId="0" xfId="0" applyNumberFormat="1" applyFont="1" applyFill="1" applyBorder="1"/>
    <xf numFmtId="165" fontId="14" fillId="3" borderId="0" xfId="0" applyNumberFormat="1" applyFont="1" applyFill="1"/>
    <xf numFmtId="165" fontId="2" fillId="3" borderId="0" xfId="0" applyNumberFormat="1" applyFont="1" applyFill="1"/>
    <xf numFmtId="165" fontId="15" fillId="3" borderId="0" xfId="0" applyNumberFormat="1" applyFont="1" applyFill="1"/>
    <xf numFmtId="165" fontId="14" fillId="3" borderId="0" xfId="0" applyNumberFormat="1" applyFont="1" applyFill="1" applyAlignment="1">
      <alignment vertical="center"/>
    </xf>
    <xf numFmtId="165" fontId="14" fillId="3" borderId="0" xfId="0" applyNumberFormat="1" applyFont="1" applyFill="1" applyAlignment="1"/>
    <xf numFmtId="165" fontId="14" fillId="3" borderId="0" xfId="0" applyNumberFormat="1" applyFont="1" applyFill="1" applyAlignment="1">
      <alignment horizontal="right"/>
    </xf>
    <xf numFmtId="165" fontId="15" fillId="3" borderId="0" xfId="0" applyNumberFormat="1" applyFont="1" applyFill="1" applyAlignment="1">
      <alignment horizontal="right"/>
    </xf>
    <xf numFmtId="0" fontId="14" fillId="3" borderId="0" xfId="0" applyFont="1" applyFill="1"/>
    <xf numFmtId="165" fontId="15" fillId="3" borderId="0" xfId="0" applyNumberFormat="1" applyFont="1" applyFill="1" applyAlignment="1">
      <alignment vertical="center"/>
    </xf>
    <xf numFmtId="0" fontId="15" fillId="0" borderId="2" xfId="0" applyFont="1" applyFill="1" applyBorder="1" applyAlignment="1">
      <alignment horizontal="left" vertical="center"/>
    </xf>
    <xf numFmtId="165" fontId="14" fillId="0" borderId="2" xfId="0" applyNumberFormat="1" applyFont="1" applyFill="1" applyBorder="1"/>
    <xf numFmtId="0" fontId="3" fillId="0" borderId="0" xfId="0" applyFont="1" applyAlignment="1">
      <alignment horizontal="center"/>
    </xf>
    <xf numFmtId="0" fontId="12" fillId="0" borderId="0" xfId="0" applyFont="1" applyAlignment="1">
      <alignment horizontal="center"/>
    </xf>
    <xf numFmtId="0" fontId="10" fillId="0" borderId="1" xfId="0" applyFont="1" applyBorder="1" applyAlignment="1">
      <alignment horizontal="left" vertical="top" wrapText="1"/>
    </xf>
    <xf numFmtId="0" fontId="10" fillId="0" borderId="0" xfId="0" applyFont="1" applyBorder="1" applyAlignment="1">
      <alignment horizontal="left" vertical="top" wrapText="1"/>
    </xf>
  </cellXfs>
  <cellStyles count="10">
    <cellStyle name="Accent3" xfId="9" builtinId="37"/>
    <cellStyle name="Microsoft Excel found an error in the formula you entered. Do you want to accept the correction proposed below?_x000a__x000a_|_x000a__x000a_• To accept the correction, click Yes._x000a_• To close this message and correct the formula yourself, click No. 2" xfId="1" xr:uid="{00000000-0005-0000-0000-000001000000}"/>
    <cellStyle name="Normal" xfId="0" builtinId="0"/>
    <cellStyle name="Normal 2" xfId="2" xr:uid="{00000000-0005-0000-0000-000003000000}"/>
    <cellStyle name="Normal 3" xfId="3" xr:uid="{00000000-0005-0000-0000-000004000000}"/>
    <cellStyle name="Percent 2" xfId="4" xr:uid="{00000000-0005-0000-0000-000005000000}"/>
    <cellStyle name="Style 1" xfId="5" xr:uid="{00000000-0005-0000-0000-000006000000}"/>
    <cellStyle name="Style1" xfId="6" xr:uid="{00000000-0005-0000-0000-000007000000}"/>
    <cellStyle name="Style4" xfId="7" xr:uid="{00000000-0005-0000-0000-000008000000}"/>
    <cellStyle name="Style8"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5"/>
  <sheetViews>
    <sheetView showGridLines="0" tabSelected="1" zoomScaleNormal="100" workbookViewId="0"/>
  </sheetViews>
  <sheetFormatPr defaultRowHeight="11.25" x14ac:dyDescent="0.2"/>
  <cols>
    <col min="1" max="1" width="49.5" customWidth="1"/>
    <col min="2" max="7" width="10.83203125" style="2" customWidth="1"/>
    <col min="8" max="8" width="9.1640625" style="1"/>
  </cols>
  <sheetData>
    <row r="1" spans="1:7" s="1" customFormat="1" ht="12.75" x14ac:dyDescent="0.2">
      <c r="A1" s="5" t="s">
        <v>107</v>
      </c>
      <c r="B1" s="2"/>
      <c r="C1" s="2"/>
      <c r="D1" s="2"/>
      <c r="E1" s="2"/>
      <c r="F1" s="2"/>
      <c r="G1" s="2"/>
    </row>
    <row r="2" spans="1:7" s="1" customFormat="1" ht="12.75" x14ac:dyDescent="0.2">
      <c r="A2" s="5"/>
      <c r="B2" s="2"/>
      <c r="C2" s="2"/>
      <c r="D2" s="2"/>
      <c r="E2" s="2"/>
      <c r="F2" s="2"/>
      <c r="G2" s="2"/>
    </row>
    <row r="3" spans="1:7" ht="15.75" customHeight="1" x14ac:dyDescent="0.25">
      <c r="A3" s="85" t="s">
        <v>2</v>
      </c>
      <c r="B3" s="85"/>
      <c r="C3" s="85"/>
      <c r="D3" s="85"/>
      <c r="E3" s="85"/>
      <c r="F3" s="85"/>
      <c r="G3" s="85"/>
    </row>
    <row r="4" spans="1:7" ht="15.75" customHeight="1" x14ac:dyDescent="0.2">
      <c r="A4" s="86" t="s">
        <v>0</v>
      </c>
      <c r="B4" s="86"/>
      <c r="C4" s="86"/>
      <c r="D4" s="86"/>
      <c r="E4" s="86"/>
      <c r="F4" s="86"/>
      <c r="G4" s="86"/>
    </row>
    <row r="5" spans="1:7" ht="3" customHeight="1" x14ac:dyDescent="0.2"/>
    <row r="6" spans="1:7" ht="12" customHeight="1" x14ac:dyDescent="0.2">
      <c r="A6" s="87"/>
      <c r="B6" s="45" t="s">
        <v>27</v>
      </c>
      <c r="C6" s="45" t="s">
        <v>27</v>
      </c>
      <c r="D6" s="45" t="s">
        <v>28</v>
      </c>
      <c r="E6" s="45" t="s">
        <v>28</v>
      </c>
      <c r="F6" s="46" t="s">
        <v>108</v>
      </c>
      <c r="G6" s="46" t="s">
        <v>108</v>
      </c>
    </row>
    <row r="7" spans="1:7" ht="21.75" customHeight="1" x14ac:dyDescent="0.2">
      <c r="A7" s="88"/>
      <c r="B7" s="47" t="s">
        <v>1</v>
      </c>
      <c r="C7" s="47" t="s">
        <v>1</v>
      </c>
      <c r="D7" s="47" t="s">
        <v>1</v>
      </c>
      <c r="E7" s="47" t="s">
        <v>1</v>
      </c>
      <c r="F7" s="48" t="s">
        <v>20</v>
      </c>
      <c r="G7" s="49" t="s">
        <v>20</v>
      </c>
    </row>
    <row r="8" spans="1:7" ht="11.25" customHeight="1" x14ac:dyDescent="0.2">
      <c r="A8" s="88"/>
      <c r="B8" s="50" t="s">
        <v>3</v>
      </c>
      <c r="C8" s="47" t="s">
        <v>118</v>
      </c>
      <c r="D8" s="51" t="s">
        <v>3</v>
      </c>
      <c r="E8" s="47" t="s">
        <v>118</v>
      </c>
      <c r="F8" s="52" t="s">
        <v>3</v>
      </c>
      <c r="G8" s="49" t="s">
        <v>118</v>
      </c>
    </row>
    <row r="9" spans="1:7" x14ac:dyDescent="0.2">
      <c r="A9" s="88"/>
      <c r="B9" s="6"/>
      <c r="C9" s="7"/>
      <c r="D9" s="4"/>
      <c r="E9" s="3"/>
      <c r="F9" s="43"/>
      <c r="G9" s="44"/>
    </row>
    <row r="10" spans="1:7" x14ac:dyDescent="0.2">
      <c r="A10" s="18" t="s">
        <v>29</v>
      </c>
      <c r="B10" s="19"/>
      <c r="C10" s="19"/>
      <c r="D10" s="19"/>
      <c r="E10" s="19"/>
      <c r="F10" s="73"/>
      <c r="G10" s="73"/>
    </row>
    <row r="11" spans="1:7" x14ac:dyDescent="0.2">
      <c r="A11" s="54" t="s">
        <v>30</v>
      </c>
      <c r="B11" s="19"/>
      <c r="C11" s="19"/>
      <c r="D11" s="19"/>
      <c r="E11" s="19"/>
      <c r="F11" s="73"/>
      <c r="G11" s="73"/>
    </row>
    <row r="12" spans="1:7" x14ac:dyDescent="0.2">
      <c r="A12" s="11" t="s">
        <v>31</v>
      </c>
      <c r="B12" s="9"/>
      <c r="C12" s="9"/>
      <c r="D12" s="9"/>
      <c r="E12" s="9"/>
      <c r="F12" s="74"/>
      <c r="G12" s="74"/>
    </row>
    <row r="13" spans="1:7" x14ac:dyDescent="0.2">
      <c r="A13" s="35" t="s">
        <v>134</v>
      </c>
      <c r="B13" s="9">
        <v>4376</v>
      </c>
      <c r="C13" s="9">
        <v>136753</v>
      </c>
      <c r="D13" s="9">
        <v>3420</v>
      </c>
      <c r="E13" s="9">
        <v>103641</v>
      </c>
      <c r="F13" s="74">
        <v>4392</v>
      </c>
      <c r="G13" s="74">
        <v>133097</v>
      </c>
    </row>
    <row r="14" spans="1:7" x14ac:dyDescent="0.2">
      <c r="A14" s="12" t="s">
        <v>135</v>
      </c>
      <c r="B14" s="9">
        <v>1414</v>
      </c>
      <c r="C14" s="9">
        <v>85725</v>
      </c>
      <c r="D14" s="9">
        <v>956</v>
      </c>
      <c r="E14" s="9">
        <v>57948</v>
      </c>
      <c r="F14" s="74">
        <v>1375</v>
      </c>
      <c r="G14" s="74">
        <v>83834</v>
      </c>
    </row>
    <row r="15" spans="1:7" x14ac:dyDescent="0.2">
      <c r="A15" s="12" t="s">
        <v>136</v>
      </c>
      <c r="B15" s="9">
        <v>782</v>
      </c>
      <c r="C15" s="9">
        <v>39645</v>
      </c>
      <c r="D15" s="9">
        <v>561</v>
      </c>
      <c r="E15" s="9">
        <v>27107</v>
      </c>
      <c r="F15" s="74">
        <v>794</v>
      </c>
      <c r="G15" s="74">
        <v>38585</v>
      </c>
    </row>
    <row r="16" spans="1:7" x14ac:dyDescent="0.2">
      <c r="A16" s="55" t="s">
        <v>137</v>
      </c>
      <c r="B16" s="9">
        <v>395</v>
      </c>
      <c r="C16" s="9">
        <v>56361</v>
      </c>
      <c r="D16" s="9">
        <v>298</v>
      </c>
      <c r="E16" s="9">
        <v>42504</v>
      </c>
      <c r="F16" s="74">
        <v>384</v>
      </c>
      <c r="G16" s="74">
        <v>54854</v>
      </c>
    </row>
    <row r="17" spans="1:7" x14ac:dyDescent="0.2">
      <c r="A17" s="12" t="s">
        <v>138</v>
      </c>
      <c r="B17" s="9">
        <v>140</v>
      </c>
      <c r="C17" s="9">
        <v>4368</v>
      </c>
      <c r="D17" s="9">
        <v>124</v>
      </c>
      <c r="E17" s="9">
        <v>3766</v>
      </c>
      <c r="F17" s="74">
        <v>141</v>
      </c>
      <c r="G17" s="74">
        <v>4271</v>
      </c>
    </row>
    <row r="18" spans="1:7" x14ac:dyDescent="0.2">
      <c r="A18" s="13"/>
      <c r="B18" s="9"/>
      <c r="C18" s="9"/>
      <c r="D18" s="9"/>
      <c r="E18" s="9"/>
      <c r="F18" s="74"/>
      <c r="G18" s="74"/>
    </row>
    <row r="19" spans="1:7" x14ac:dyDescent="0.2">
      <c r="A19" s="21" t="s">
        <v>139</v>
      </c>
      <c r="B19" s="9"/>
      <c r="C19" s="9"/>
      <c r="D19" s="9"/>
      <c r="E19" s="9"/>
      <c r="F19" s="74"/>
      <c r="G19" s="74"/>
    </row>
    <row r="20" spans="1:7" x14ac:dyDescent="0.2">
      <c r="A20" s="12" t="s">
        <v>140</v>
      </c>
      <c r="B20" s="9">
        <v>606</v>
      </c>
      <c r="C20" s="9">
        <v>55575</v>
      </c>
      <c r="D20" s="9">
        <v>665</v>
      </c>
      <c r="E20" s="9">
        <v>53547</v>
      </c>
      <c r="F20" s="74">
        <v>707</v>
      </c>
      <c r="G20" s="74">
        <v>55575</v>
      </c>
    </row>
    <row r="21" spans="1:7" x14ac:dyDescent="0.2">
      <c r="A21" s="12" t="s">
        <v>141</v>
      </c>
      <c r="B21" s="9">
        <v>111</v>
      </c>
      <c r="C21" s="9">
        <v>3578</v>
      </c>
      <c r="D21" s="9">
        <v>87</v>
      </c>
      <c r="E21" s="9">
        <v>2225</v>
      </c>
      <c r="F21" s="74">
        <v>146</v>
      </c>
      <c r="G21" s="74">
        <v>3578</v>
      </c>
    </row>
    <row r="22" spans="1:7" x14ac:dyDescent="0.2">
      <c r="A22" s="35" t="s">
        <v>142</v>
      </c>
      <c r="B22" s="9">
        <v>35</v>
      </c>
      <c r="C22" s="9">
        <v>2252</v>
      </c>
      <c r="D22" s="9">
        <v>55</v>
      </c>
      <c r="E22" s="9">
        <v>2792</v>
      </c>
      <c r="F22" s="75">
        <v>46</v>
      </c>
      <c r="G22" s="74">
        <v>2252</v>
      </c>
    </row>
    <row r="23" spans="1:7" x14ac:dyDescent="0.2">
      <c r="A23" s="35"/>
      <c r="B23" s="9"/>
      <c r="C23" s="9"/>
      <c r="D23" s="9"/>
      <c r="E23" s="9"/>
      <c r="F23" s="75"/>
      <c r="G23" s="74"/>
    </row>
    <row r="24" spans="1:7" x14ac:dyDescent="0.2">
      <c r="A24" s="11" t="s">
        <v>143</v>
      </c>
      <c r="B24" s="9">
        <v>482</v>
      </c>
      <c r="C24" s="9">
        <v>66180</v>
      </c>
      <c r="D24" s="9">
        <v>511</v>
      </c>
      <c r="E24" s="70">
        <v>70155</v>
      </c>
      <c r="F24" s="74">
        <v>482</v>
      </c>
      <c r="G24" s="74">
        <v>66180</v>
      </c>
    </row>
    <row r="25" spans="1:7" x14ac:dyDescent="0.2">
      <c r="A25" s="21" t="s">
        <v>144</v>
      </c>
      <c r="B25" s="9">
        <v>90</v>
      </c>
      <c r="C25" s="9">
        <v>18014</v>
      </c>
      <c r="D25" s="9">
        <v>68</v>
      </c>
      <c r="E25" s="9">
        <v>13677</v>
      </c>
      <c r="F25" s="74">
        <v>90</v>
      </c>
      <c r="G25" s="74">
        <v>18014</v>
      </c>
    </row>
    <row r="26" spans="1:7" x14ac:dyDescent="0.2">
      <c r="A26" s="11" t="s">
        <v>12</v>
      </c>
      <c r="B26" s="9"/>
      <c r="C26" s="9"/>
      <c r="D26" s="9"/>
      <c r="E26" s="9"/>
      <c r="F26" s="74"/>
      <c r="G26" s="74"/>
    </row>
    <row r="27" spans="1:7" x14ac:dyDescent="0.2">
      <c r="A27" s="12" t="s">
        <v>145</v>
      </c>
      <c r="B27" s="9">
        <v>52</v>
      </c>
      <c r="C27" s="9">
        <v>12238</v>
      </c>
      <c r="D27" s="9">
        <v>47</v>
      </c>
      <c r="E27" s="9">
        <v>10402</v>
      </c>
      <c r="F27" s="74">
        <v>56</v>
      </c>
      <c r="G27" s="74">
        <v>12238</v>
      </c>
    </row>
    <row r="28" spans="1:7" x14ac:dyDescent="0.2">
      <c r="A28" s="12" t="s">
        <v>146</v>
      </c>
      <c r="B28" s="9">
        <v>7</v>
      </c>
      <c r="C28" s="9">
        <v>1648</v>
      </c>
      <c r="D28" s="9">
        <v>6</v>
      </c>
      <c r="E28" s="9">
        <v>1400</v>
      </c>
      <c r="F28" s="74">
        <v>7</v>
      </c>
      <c r="G28" s="74">
        <v>1648</v>
      </c>
    </row>
    <row r="29" spans="1:7" x14ac:dyDescent="0.2">
      <c r="A29" s="13"/>
      <c r="B29" s="9"/>
      <c r="C29" s="9"/>
      <c r="D29" s="9"/>
      <c r="E29" s="9"/>
      <c r="F29" s="74"/>
      <c r="G29" s="74"/>
    </row>
    <row r="30" spans="1:7" x14ac:dyDescent="0.2">
      <c r="A30" s="11" t="s">
        <v>147</v>
      </c>
      <c r="B30" s="9">
        <v>15</v>
      </c>
      <c r="C30" s="9">
        <v>1129</v>
      </c>
      <c r="D30" s="9">
        <v>11</v>
      </c>
      <c r="E30" s="9">
        <v>840</v>
      </c>
      <c r="F30" s="74">
        <v>15</v>
      </c>
      <c r="G30" s="74">
        <v>1129</v>
      </c>
    </row>
    <row r="31" spans="1:7" x14ac:dyDescent="0.2">
      <c r="A31" s="11" t="s">
        <v>148</v>
      </c>
      <c r="B31" s="9">
        <v>15</v>
      </c>
      <c r="C31" s="9">
        <v>10724</v>
      </c>
      <c r="D31" s="57">
        <v>10</v>
      </c>
      <c r="E31" s="9">
        <v>7584</v>
      </c>
      <c r="F31" s="74">
        <v>15</v>
      </c>
      <c r="G31" s="74">
        <v>10744</v>
      </c>
    </row>
    <row r="32" spans="1:7" x14ac:dyDescent="0.2">
      <c r="A32" s="11" t="s">
        <v>32</v>
      </c>
      <c r="B32" s="9"/>
      <c r="C32" s="9"/>
      <c r="D32" s="9"/>
      <c r="E32" s="9"/>
      <c r="F32" s="74"/>
      <c r="G32" s="74"/>
    </row>
    <row r="33" spans="1:7" x14ac:dyDescent="0.2">
      <c r="A33" s="12" t="s">
        <v>149</v>
      </c>
      <c r="B33" s="9">
        <v>5</v>
      </c>
      <c r="C33" s="57">
        <v>1103</v>
      </c>
      <c r="D33" s="9">
        <v>8</v>
      </c>
      <c r="E33" s="9">
        <v>1884</v>
      </c>
      <c r="F33" s="74">
        <v>4</v>
      </c>
      <c r="G33" s="74">
        <v>941</v>
      </c>
    </row>
    <row r="34" spans="1:7" x14ac:dyDescent="0.2">
      <c r="A34" s="12" t="s">
        <v>150</v>
      </c>
      <c r="B34" s="9">
        <v>7</v>
      </c>
      <c r="C34" s="9">
        <v>3582</v>
      </c>
      <c r="D34" s="9">
        <v>5</v>
      </c>
      <c r="E34" s="9">
        <v>2746</v>
      </c>
      <c r="F34" s="74">
        <v>3</v>
      </c>
      <c r="G34" s="74">
        <v>1374</v>
      </c>
    </row>
    <row r="35" spans="1:7" x14ac:dyDescent="0.2">
      <c r="A35" s="13"/>
      <c r="B35" s="9"/>
      <c r="C35" s="9"/>
      <c r="D35" s="9"/>
      <c r="E35" s="9"/>
      <c r="F35" s="74"/>
      <c r="G35" s="74"/>
    </row>
    <row r="36" spans="1:7" x14ac:dyDescent="0.2">
      <c r="A36" s="21" t="s">
        <v>151</v>
      </c>
      <c r="B36" s="9"/>
      <c r="C36" s="9"/>
      <c r="D36" s="9"/>
      <c r="E36" s="9"/>
      <c r="F36" s="74"/>
      <c r="G36" s="74"/>
    </row>
    <row r="37" spans="1:7" x14ac:dyDescent="0.2">
      <c r="A37" s="13" t="s">
        <v>152</v>
      </c>
      <c r="B37" s="9">
        <v>4</v>
      </c>
      <c r="C37" s="9">
        <v>819</v>
      </c>
      <c r="D37" s="9">
        <v>4</v>
      </c>
      <c r="E37" s="9">
        <v>612</v>
      </c>
      <c r="F37" s="74">
        <v>5</v>
      </c>
      <c r="G37" s="74">
        <v>819</v>
      </c>
    </row>
    <row r="38" spans="1:7" x14ac:dyDescent="0.2">
      <c r="A38" s="21" t="s">
        <v>153</v>
      </c>
      <c r="B38" s="9">
        <v>3</v>
      </c>
      <c r="C38" s="9">
        <v>1055</v>
      </c>
      <c r="D38" s="9">
        <v>2</v>
      </c>
      <c r="E38" s="9">
        <v>480</v>
      </c>
      <c r="F38" s="74">
        <v>4</v>
      </c>
      <c r="G38" s="74">
        <v>1055</v>
      </c>
    </row>
    <row r="39" spans="1:7" x14ac:dyDescent="0.2">
      <c r="A39" s="21" t="s">
        <v>34</v>
      </c>
      <c r="B39" s="9"/>
      <c r="C39" s="9"/>
      <c r="D39" s="9"/>
      <c r="E39" s="9"/>
      <c r="F39" s="74"/>
      <c r="G39" s="74"/>
    </row>
    <row r="40" spans="1:7" x14ac:dyDescent="0.2">
      <c r="A40" s="56" t="s">
        <v>33</v>
      </c>
      <c r="B40" s="9">
        <v>3</v>
      </c>
      <c r="C40" s="9">
        <v>609</v>
      </c>
      <c r="D40" s="9">
        <v>3</v>
      </c>
      <c r="E40" s="9">
        <v>585</v>
      </c>
      <c r="F40" s="74">
        <v>3</v>
      </c>
      <c r="G40" s="74">
        <v>609</v>
      </c>
    </row>
    <row r="41" spans="1:7" x14ac:dyDescent="0.2">
      <c r="A41" s="14" t="s">
        <v>5</v>
      </c>
      <c r="B41" s="15">
        <v>8542</v>
      </c>
      <c r="C41" s="15"/>
      <c r="D41" s="15">
        <v>6840</v>
      </c>
      <c r="E41" s="15"/>
      <c r="F41" s="76">
        <v>8669</v>
      </c>
      <c r="G41" s="76"/>
    </row>
    <row r="42" spans="1:7" x14ac:dyDescent="0.2">
      <c r="A42" s="14"/>
      <c r="B42" s="15"/>
      <c r="C42" s="15"/>
      <c r="D42" s="15"/>
      <c r="E42" s="15"/>
      <c r="F42" s="76"/>
      <c r="G42" s="76"/>
    </row>
    <row r="43" spans="1:7" x14ac:dyDescent="0.2">
      <c r="A43" s="8" t="s">
        <v>15</v>
      </c>
      <c r="B43" s="9"/>
      <c r="C43" s="9"/>
      <c r="D43" s="9"/>
      <c r="E43" s="9"/>
      <c r="F43" s="74"/>
      <c r="G43" s="74"/>
    </row>
    <row r="44" spans="1:7" x14ac:dyDescent="0.2">
      <c r="A44" s="11" t="s">
        <v>35</v>
      </c>
      <c r="B44" s="9"/>
      <c r="C44" s="9"/>
      <c r="D44" s="9"/>
      <c r="E44" s="9"/>
      <c r="F44" s="74"/>
      <c r="G44" s="74"/>
    </row>
    <row r="45" spans="1:7" x14ac:dyDescent="0.2">
      <c r="A45" s="13" t="s">
        <v>154</v>
      </c>
      <c r="B45" s="57">
        <v>424</v>
      </c>
      <c r="C45" s="57">
        <v>3489</v>
      </c>
      <c r="D45" s="57">
        <v>445</v>
      </c>
      <c r="E45" s="57">
        <v>3664</v>
      </c>
      <c r="F45" s="74">
        <v>379</v>
      </c>
      <c r="G45" s="74">
        <v>3738</v>
      </c>
    </row>
    <row r="46" spans="1:7" x14ac:dyDescent="0.2">
      <c r="A46" s="11" t="s">
        <v>36</v>
      </c>
      <c r="B46" s="9"/>
      <c r="C46" s="9"/>
      <c r="D46" s="9"/>
      <c r="E46" s="9"/>
      <c r="F46" s="74"/>
      <c r="G46" s="74"/>
    </row>
    <row r="47" spans="1:7" x14ac:dyDescent="0.2">
      <c r="A47" s="13" t="s">
        <v>155</v>
      </c>
      <c r="B47" s="57">
        <v>317</v>
      </c>
      <c r="C47" s="57">
        <v>4207</v>
      </c>
      <c r="D47" s="57">
        <v>315</v>
      </c>
      <c r="E47" s="57">
        <v>4186</v>
      </c>
      <c r="F47" s="74">
        <v>332</v>
      </c>
      <c r="G47" s="74">
        <v>4548</v>
      </c>
    </row>
    <row r="48" spans="1:7" x14ac:dyDescent="0.2">
      <c r="A48" s="11" t="s">
        <v>25</v>
      </c>
      <c r="B48" s="57">
        <v>141</v>
      </c>
      <c r="C48" s="57">
        <v>153</v>
      </c>
      <c r="D48" s="57">
        <v>119</v>
      </c>
      <c r="E48" s="57">
        <v>183</v>
      </c>
      <c r="F48" s="74">
        <v>132</v>
      </c>
      <c r="G48" s="74">
        <v>165</v>
      </c>
    </row>
    <row r="49" spans="1:7" x14ac:dyDescent="0.2">
      <c r="A49" s="11" t="s">
        <v>156</v>
      </c>
      <c r="B49" s="57">
        <v>12</v>
      </c>
      <c r="C49" s="57">
        <v>114</v>
      </c>
      <c r="D49" s="57">
        <v>14</v>
      </c>
      <c r="E49" s="57">
        <v>133</v>
      </c>
      <c r="F49" s="74">
        <v>15</v>
      </c>
      <c r="G49" s="74">
        <v>124</v>
      </c>
    </row>
    <row r="50" spans="1:7" x14ac:dyDescent="0.2">
      <c r="A50" s="14" t="s">
        <v>5</v>
      </c>
      <c r="B50" s="15">
        <v>894</v>
      </c>
      <c r="C50" s="15"/>
      <c r="D50" s="15">
        <v>894</v>
      </c>
      <c r="E50" s="15"/>
      <c r="F50" s="76">
        <v>858</v>
      </c>
      <c r="G50" s="76"/>
    </row>
    <row r="51" spans="1:7" x14ac:dyDescent="0.2">
      <c r="A51" s="14"/>
      <c r="B51" s="15"/>
      <c r="C51" s="15"/>
      <c r="D51" s="15"/>
      <c r="E51" s="15"/>
      <c r="F51" s="76"/>
      <c r="G51" s="76"/>
    </row>
    <row r="52" spans="1:7" x14ac:dyDescent="0.2">
      <c r="A52" s="8" t="s">
        <v>6</v>
      </c>
      <c r="B52" s="9"/>
      <c r="C52" s="9"/>
      <c r="D52" s="9"/>
      <c r="E52" s="9"/>
      <c r="F52" s="74"/>
      <c r="G52" s="74"/>
    </row>
    <row r="53" spans="1:7" x14ac:dyDescent="0.2">
      <c r="A53" s="11" t="s">
        <v>157</v>
      </c>
      <c r="B53" s="9"/>
      <c r="C53" s="9"/>
      <c r="D53" s="9"/>
      <c r="E53" s="9"/>
      <c r="F53" s="74"/>
      <c r="G53" s="74"/>
    </row>
    <row r="54" spans="1:7" x14ac:dyDescent="0.2">
      <c r="A54" s="13" t="s">
        <v>154</v>
      </c>
      <c r="B54" s="9">
        <v>496</v>
      </c>
      <c r="C54" s="9">
        <v>2529</v>
      </c>
      <c r="D54" s="9">
        <v>538</v>
      </c>
      <c r="E54" s="9">
        <v>2610</v>
      </c>
      <c r="F54" s="74">
        <v>550</v>
      </c>
      <c r="G54" s="74">
        <v>2675</v>
      </c>
    </row>
    <row r="55" spans="1:7" x14ac:dyDescent="0.2">
      <c r="A55" s="11" t="s">
        <v>37</v>
      </c>
      <c r="B55" s="9"/>
      <c r="C55" s="9"/>
      <c r="D55" s="9"/>
      <c r="E55" s="9"/>
      <c r="F55" s="74"/>
      <c r="G55" s="74"/>
    </row>
    <row r="56" spans="1:7" x14ac:dyDescent="0.2">
      <c r="A56" s="13" t="s">
        <v>158</v>
      </c>
      <c r="B56" s="9">
        <v>58</v>
      </c>
      <c r="C56" s="9">
        <v>656</v>
      </c>
      <c r="D56" s="9">
        <v>65</v>
      </c>
      <c r="E56" s="9">
        <v>659</v>
      </c>
      <c r="F56" s="74">
        <v>86</v>
      </c>
      <c r="G56" s="74">
        <v>675</v>
      </c>
    </row>
    <row r="57" spans="1:7" x14ac:dyDescent="0.2">
      <c r="A57" s="11" t="s">
        <v>26</v>
      </c>
      <c r="B57" s="9">
        <v>42</v>
      </c>
      <c r="C57" s="9">
        <v>76</v>
      </c>
      <c r="D57" s="9">
        <v>58</v>
      </c>
      <c r="E57" s="9">
        <v>84</v>
      </c>
      <c r="F57" s="74">
        <v>60</v>
      </c>
      <c r="G57" s="74">
        <v>86</v>
      </c>
    </row>
    <row r="58" spans="1:7" x14ac:dyDescent="0.2">
      <c r="A58" s="11" t="s">
        <v>156</v>
      </c>
      <c r="B58" s="9">
        <v>31</v>
      </c>
      <c r="C58" s="9">
        <v>366</v>
      </c>
      <c r="D58" s="9">
        <v>33</v>
      </c>
      <c r="E58" s="9">
        <v>377</v>
      </c>
      <c r="F58" s="74">
        <v>34</v>
      </c>
      <c r="G58" s="74">
        <v>385</v>
      </c>
    </row>
    <row r="59" spans="1:7" x14ac:dyDescent="0.2">
      <c r="A59" s="14" t="s">
        <v>5</v>
      </c>
      <c r="B59" s="15">
        <v>626</v>
      </c>
      <c r="C59" s="15"/>
      <c r="D59" s="15">
        <v>695</v>
      </c>
      <c r="E59" s="15"/>
      <c r="F59" s="76">
        <v>730</v>
      </c>
      <c r="G59" s="76"/>
    </row>
    <row r="60" spans="1:7" x14ac:dyDescent="0.2">
      <c r="A60" s="14"/>
      <c r="B60" s="15"/>
      <c r="C60" s="15"/>
      <c r="D60" s="15"/>
      <c r="E60" s="15"/>
      <c r="F60" s="76"/>
      <c r="G60" s="76"/>
    </row>
    <row r="61" spans="1:7" x14ac:dyDescent="0.2">
      <c r="A61" s="8" t="s">
        <v>21</v>
      </c>
      <c r="B61" s="9"/>
      <c r="C61" s="9"/>
      <c r="D61" s="9"/>
      <c r="E61" s="9"/>
      <c r="F61" s="74"/>
      <c r="G61" s="74"/>
    </row>
    <row r="62" spans="1:7" x14ac:dyDescent="0.2">
      <c r="A62" s="11" t="s">
        <v>11</v>
      </c>
      <c r="B62" s="9">
        <v>232370</v>
      </c>
      <c r="C62" s="9">
        <v>29896</v>
      </c>
      <c r="D62" s="9">
        <v>221504</v>
      </c>
      <c r="E62" s="9">
        <v>29179</v>
      </c>
      <c r="F62" s="74">
        <v>220821</v>
      </c>
      <c r="G62" s="74">
        <v>28805</v>
      </c>
    </row>
    <row r="63" spans="1:7" x14ac:dyDescent="0.2">
      <c r="A63" s="11" t="s">
        <v>18</v>
      </c>
      <c r="B63" s="17">
        <v>23429</v>
      </c>
      <c r="C63" s="17">
        <v>307296</v>
      </c>
      <c r="D63" s="17">
        <v>24230</v>
      </c>
      <c r="E63" s="17">
        <v>310228</v>
      </c>
      <c r="F63" s="77">
        <v>25868</v>
      </c>
      <c r="G63" s="77">
        <v>322446</v>
      </c>
    </row>
    <row r="64" spans="1:7" x14ac:dyDescent="0.2">
      <c r="A64" s="11" t="s">
        <v>159</v>
      </c>
      <c r="B64" s="9">
        <v>389</v>
      </c>
      <c r="C64" s="9">
        <v>24922</v>
      </c>
      <c r="D64" s="9">
        <v>290</v>
      </c>
      <c r="E64" s="9">
        <v>22076</v>
      </c>
      <c r="F64" s="74">
        <v>325</v>
      </c>
      <c r="G64" s="74">
        <v>34623</v>
      </c>
    </row>
    <row r="65" spans="1:7" x14ac:dyDescent="0.2">
      <c r="A65" s="11" t="s">
        <v>160</v>
      </c>
      <c r="B65" s="9">
        <v>73</v>
      </c>
      <c r="C65" s="9">
        <v>10</v>
      </c>
      <c r="D65" s="9">
        <v>178</v>
      </c>
      <c r="E65" s="9">
        <v>17</v>
      </c>
      <c r="F65" s="74">
        <v>117</v>
      </c>
      <c r="G65" s="74">
        <v>15</v>
      </c>
    </row>
    <row r="66" spans="1:7" x14ac:dyDescent="0.2">
      <c r="A66" s="11" t="s">
        <v>161</v>
      </c>
      <c r="B66" s="9">
        <v>25</v>
      </c>
      <c r="C66" s="9">
        <v>10</v>
      </c>
      <c r="D66" s="9">
        <v>17</v>
      </c>
      <c r="E66" s="9">
        <v>9</v>
      </c>
      <c r="F66" s="74">
        <v>67</v>
      </c>
      <c r="G66" s="74">
        <v>27</v>
      </c>
    </row>
    <row r="67" spans="1:7" x14ac:dyDescent="0.2">
      <c r="A67" s="11" t="s">
        <v>162</v>
      </c>
      <c r="B67" s="9">
        <v>86</v>
      </c>
      <c r="C67" s="9">
        <v>12</v>
      </c>
      <c r="D67" s="9">
        <v>82</v>
      </c>
      <c r="E67" s="9">
        <v>12</v>
      </c>
      <c r="F67" s="74">
        <v>65</v>
      </c>
      <c r="G67" s="74">
        <v>5</v>
      </c>
    </row>
    <row r="68" spans="1:7" x14ac:dyDescent="0.2">
      <c r="A68" s="11" t="s">
        <v>39</v>
      </c>
      <c r="B68" s="9">
        <v>0</v>
      </c>
      <c r="C68" s="9">
        <v>0</v>
      </c>
      <c r="D68" s="9">
        <v>1</v>
      </c>
      <c r="E68" s="9">
        <v>1</v>
      </c>
      <c r="F68" s="74">
        <v>5</v>
      </c>
      <c r="G68" s="74">
        <v>2</v>
      </c>
    </row>
    <row r="69" spans="1:7" x14ac:dyDescent="0.2">
      <c r="A69" s="14" t="s">
        <v>5</v>
      </c>
      <c r="B69" s="15">
        <v>256372</v>
      </c>
      <c r="C69" s="15"/>
      <c r="D69" s="15">
        <v>246302</v>
      </c>
      <c r="E69" s="15"/>
      <c r="F69" s="76">
        <v>247268</v>
      </c>
      <c r="G69" s="76"/>
    </row>
    <row r="70" spans="1:7" x14ac:dyDescent="0.2">
      <c r="A70" s="14"/>
      <c r="B70" s="15"/>
      <c r="C70" s="15"/>
      <c r="D70" s="15"/>
      <c r="E70" s="15"/>
      <c r="F70" s="76"/>
      <c r="G70" s="76"/>
    </row>
    <row r="71" spans="1:7" x14ac:dyDescent="0.2">
      <c r="A71" s="8" t="s">
        <v>8</v>
      </c>
      <c r="B71" s="9"/>
      <c r="C71" s="9"/>
      <c r="D71" s="9"/>
      <c r="E71" s="9"/>
      <c r="F71" s="74"/>
      <c r="G71" s="74"/>
    </row>
    <row r="72" spans="1:7" x14ac:dyDescent="0.2">
      <c r="A72" s="11" t="s">
        <v>40</v>
      </c>
      <c r="B72" s="9"/>
      <c r="C72" s="9"/>
      <c r="D72" s="9"/>
      <c r="E72" s="9"/>
      <c r="F72" s="74"/>
      <c r="G72" s="74"/>
    </row>
    <row r="73" spans="1:7" x14ac:dyDescent="0.2">
      <c r="A73" s="12" t="s">
        <v>41</v>
      </c>
      <c r="B73" s="9">
        <f>7060457.5/1000</f>
        <v>7060</v>
      </c>
      <c r="C73" s="9">
        <f>30004</f>
        <v>30004</v>
      </c>
      <c r="D73" s="9">
        <f>6858357.5/1000</f>
        <v>6858</v>
      </c>
      <c r="E73" s="9">
        <v>30360</v>
      </c>
      <c r="F73" s="74">
        <v>8164</v>
      </c>
      <c r="G73" s="74">
        <v>34777</v>
      </c>
    </row>
    <row r="74" spans="1:7" x14ac:dyDescent="0.2">
      <c r="A74" s="12" t="s">
        <v>42</v>
      </c>
      <c r="B74" s="9">
        <f>3450460/1000</f>
        <v>3450</v>
      </c>
      <c r="C74" s="9">
        <v>30004</v>
      </c>
      <c r="D74" s="9">
        <f>3491400/1000</f>
        <v>3491</v>
      </c>
      <c r="E74" s="9">
        <v>30360</v>
      </c>
      <c r="F74" s="74">
        <v>3999</v>
      </c>
      <c r="G74" s="74">
        <v>34777</v>
      </c>
    </row>
    <row r="75" spans="1:7" x14ac:dyDescent="0.2">
      <c r="A75" s="12" t="s">
        <v>43</v>
      </c>
      <c r="B75" s="9">
        <f>37604/1000</f>
        <v>38</v>
      </c>
      <c r="C75" s="9">
        <v>476</v>
      </c>
      <c r="D75" s="9">
        <f>29862/1000</f>
        <v>30</v>
      </c>
      <c r="E75" s="9">
        <v>378</v>
      </c>
      <c r="F75" s="74">
        <v>31</v>
      </c>
      <c r="G75" s="74">
        <v>391</v>
      </c>
    </row>
    <row r="76" spans="1:7" x14ac:dyDescent="0.2">
      <c r="A76" s="11"/>
      <c r="B76" s="9"/>
      <c r="C76" s="9"/>
      <c r="D76" s="9"/>
      <c r="E76" s="9"/>
      <c r="F76" s="74"/>
      <c r="G76" s="74"/>
    </row>
    <row r="77" spans="1:7" x14ac:dyDescent="0.2">
      <c r="A77" s="11" t="s">
        <v>9</v>
      </c>
      <c r="B77" s="9"/>
      <c r="C77" s="9"/>
      <c r="D77" s="9"/>
      <c r="E77" s="9"/>
      <c r="F77" s="74"/>
      <c r="G77" s="74"/>
    </row>
    <row r="78" spans="1:7" x14ac:dyDescent="0.2">
      <c r="A78" s="12" t="s">
        <v>44</v>
      </c>
      <c r="B78" s="9">
        <v>2582</v>
      </c>
      <c r="C78" s="9">
        <v>1350</v>
      </c>
      <c r="D78" s="9">
        <v>2423</v>
      </c>
      <c r="E78" s="9">
        <v>1376</v>
      </c>
      <c r="F78" s="74">
        <v>2254</v>
      </c>
      <c r="G78" s="74">
        <v>1403</v>
      </c>
    </row>
    <row r="79" spans="1:7" x14ac:dyDescent="0.2">
      <c r="A79" s="12" t="s">
        <v>163</v>
      </c>
      <c r="B79" s="9">
        <v>544</v>
      </c>
      <c r="C79" s="9">
        <v>294</v>
      </c>
      <c r="D79" s="9">
        <v>495</v>
      </c>
      <c r="E79" s="9">
        <v>285</v>
      </c>
      <c r="F79" s="74">
        <v>447</v>
      </c>
      <c r="G79" s="74">
        <v>282</v>
      </c>
    </row>
    <row r="80" spans="1:7" x14ac:dyDescent="0.2">
      <c r="A80" s="12" t="s">
        <v>45</v>
      </c>
      <c r="B80" s="9">
        <v>50</v>
      </c>
      <c r="C80" s="9">
        <v>28</v>
      </c>
      <c r="D80" s="9">
        <v>42</v>
      </c>
      <c r="E80" s="9">
        <v>25</v>
      </c>
      <c r="F80" s="74">
        <v>49</v>
      </c>
      <c r="G80" s="74">
        <v>32</v>
      </c>
    </row>
    <row r="81" spans="1:7" x14ac:dyDescent="0.2">
      <c r="A81" s="11"/>
      <c r="B81" s="9"/>
      <c r="C81" s="9"/>
      <c r="D81" s="9"/>
      <c r="E81" s="9"/>
      <c r="F81" s="74"/>
      <c r="G81" s="74"/>
    </row>
    <row r="82" spans="1:7" x14ac:dyDescent="0.2">
      <c r="A82" s="14" t="s">
        <v>5</v>
      </c>
      <c r="B82" s="15">
        <v>13724</v>
      </c>
      <c r="C82" s="15"/>
      <c r="D82" s="15">
        <v>13340</v>
      </c>
      <c r="E82" s="15"/>
      <c r="F82" s="76">
        <v>14946</v>
      </c>
      <c r="G82" s="76"/>
    </row>
    <row r="83" spans="1:7" x14ac:dyDescent="0.2">
      <c r="A83" s="14"/>
      <c r="B83" s="9"/>
      <c r="C83" s="9"/>
      <c r="D83" s="9"/>
      <c r="E83" s="9"/>
      <c r="F83" s="74"/>
      <c r="G83" s="74"/>
    </row>
    <row r="84" spans="1:7" x14ac:dyDescent="0.2">
      <c r="A84" s="8" t="s">
        <v>14</v>
      </c>
      <c r="B84" s="9"/>
      <c r="C84" s="9"/>
      <c r="D84" s="9"/>
      <c r="E84" s="9"/>
      <c r="F84" s="74"/>
      <c r="G84" s="74"/>
    </row>
    <row r="85" spans="1:7" x14ac:dyDescent="0.2">
      <c r="A85" s="11" t="s">
        <v>46</v>
      </c>
      <c r="B85" s="9"/>
      <c r="C85" s="9"/>
      <c r="D85" s="9"/>
      <c r="E85" s="9"/>
      <c r="F85" s="74"/>
      <c r="G85" s="74"/>
    </row>
    <row r="86" spans="1:7" x14ac:dyDescent="0.2">
      <c r="A86" s="13" t="s">
        <v>164</v>
      </c>
      <c r="B86" s="9"/>
      <c r="C86" s="9"/>
      <c r="D86" s="9"/>
      <c r="E86" s="9"/>
      <c r="F86" s="74"/>
      <c r="G86" s="74"/>
    </row>
    <row r="87" spans="1:7" x14ac:dyDescent="0.2">
      <c r="A87" s="20" t="s">
        <v>165</v>
      </c>
      <c r="B87" s="9">
        <v>100803</v>
      </c>
      <c r="C87" s="9">
        <v>230827</v>
      </c>
      <c r="D87" s="9">
        <v>102232</v>
      </c>
      <c r="E87" s="9">
        <v>230662</v>
      </c>
      <c r="F87" s="74">
        <v>115000</v>
      </c>
      <c r="G87" s="74">
        <v>259495</v>
      </c>
    </row>
    <row r="88" spans="1:7" x14ac:dyDescent="0.2">
      <c r="A88" s="58" t="s">
        <v>166</v>
      </c>
      <c r="B88" s="9">
        <v>21593</v>
      </c>
      <c r="C88" s="9">
        <v>230893</v>
      </c>
      <c r="D88" s="9">
        <v>21901</v>
      </c>
      <c r="E88" s="9">
        <v>228014</v>
      </c>
      <c r="F88" s="74">
        <v>24650</v>
      </c>
      <c r="G88" s="74">
        <v>256515</v>
      </c>
    </row>
    <row r="89" spans="1:7" x14ac:dyDescent="0.2">
      <c r="A89" s="11"/>
      <c r="B89" s="9"/>
      <c r="C89" s="9"/>
      <c r="D89" s="9"/>
      <c r="E89" s="9"/>
      <c r="F89" s="74"/>
      <c r="G89" s="74"/>
    </row>
    <row r="90" spans="1:7" x14ac:dyDescent="0.2">
      <c r="A90" s="11" t="s">
        <v>47</v>
      </c>
      <c r="B90" s="9"/>
      <c r="C90" s="9"/>
      <c r="D90" s="9"/>
      <c r="E90" s="9"/>
      <c r="F90" s="74"/>
      <c r="G90" s="74"/>
    </row>
    <row r="91" spans="1:7" x14ac:dyDescent="0.2">
      <c r="A91" s="13" t="s">
        <v>48</v>
      </c>
      <c r="B91" s="9">
        <v>1822</v>
      </c>
      <c r="C91" s="9">
        <v>2571</v>
      </c>
      <c r="D91" s="9">
        <v>1972</v>
      </c>
      <c r="E91" s="9">
        <v>3091</v>
      </c>
      <c r="F91" s="74">
        <v>2525</v>
      </c>
      <c r="G91" s="74">
        <v>3500</v>
      </c>
    </row>
    <row r="92" spans="1:7" x14ac:dyDescent="0.2">
      <c r="A92" s="13" t="s">
        <v>49</v>
      </c>
      <c r="B92" s="9">
        <v>1222</v>
      </c>
      <c r="C92" s="9">
        <v>1505</v>
      </c>
      <c r="D92" s="9">
        <v>1285</v>
      </c>
      <c r="E92" s="9">
        <v>1695</v>
      </c>
      <c r="F92" s="74">
        <v>1500</v>
      </c>
      <c r="G92" s="74">
        <v>1900</v>
      </c>
    </row>
    <row r="93" spans="1:7" x14ac:dyDescent="0.2">
      <c r="A93" s="11"/>
      <c r="B93" s="9"/>
      <c r="C93" s="9"/>
      <c r="D93" s="9"/>
      <c r="E93" s="9"/>
      <c r="F93" s="74"/>
      <c r="G93" s="74"/>
    </row>
    <row r="94" spans="1:7" x14ac:dyDescent="0.2">
      <c r="A94" s="11" t="s">
        <v>167</v>
      </c>
      <c r="B94" s="9">
        <v>1322</v>
      </c>
      <c r="C94" s="9">
        <v>4239</v>
      </c>
      <c r="D94" s="9">
        <v>3305</v>
      </c>
      <c r="E94" s="9">
        <v>5610</v>
      </c>
      <c r="F94" s="74">
        <v>2100</v>
      </c>
      <c r="G94" s="74">
        <v>6700</v>
      </c>
    </row>
    <row r="95" spans="1:7" x14ac:dyDescent="0.2">
      <c r="A95" s="14" t="s">
        <v>5</v>
      </c>
      <c r="B95" s="15">
        <v>126762</v>
      </c>
      <c r="C95" s="15"/>
      <c r="D95" s="15">
        <v>130695</v>
      </c>
      <c r="E95" s="15"/>
      <c r="F95" s="76">
        <v>145775</v>
      </c>
      <c r="G95" s="76"/>
    </row>
    <row r="96" spans="1:7" x14ac:dyDescent="0.2">
      <c r="A96" s="11"/>
      <c r="B96" s="9"/>
      <c r="C96" s="9"/>
      <c r="D96" s="9"/>
      <c r="E96" s="9"/>
      <c r="F96" s="74"/>
      <c r="G96" s="74"/>
    </row>
    <row r="97" spans="1:7" x14ac:dyDescent="0.2">
      <c r="A97" s="8" t="s">
        <v>17</v>
      </c>
      <c r="B97" s="9"/>
      <c r="C97" s="9"/>
      <c r="D97" s="9"/>
      <c r="E97" s="9"/>
      <c r="F97" s="74"/>
      <c r="G97" s="74"/>
    </row>
    <row r="98" spans="1:7" x14ac:dyDescent="0.2">
      <c r="A98" s="11" t="s">
        <v>168</v>
      </c>
      <c r="B98" s="9">
        <v>22</v>
      </c>
      <c r="C98" s="9">
        <v>11162</v>
      </c>
      <c r="D98" s="9">
        <v>17</v>
      </c>
      <c r="E98" s="9">
        <v>8332</v>
      </c>
      <c r="F98" s="74">
        <v>12</v>
      </c>
      <c r="G98" s="74">
        <v>6000</v>
      </c>
    </row>
    <row r="99" spans="1:7" x14ac:dyDescent="0.2">
      <c r="A99" s="14" t="s">
        <v>5</v>
      </c>
      <c r="B99" s="15">
        <v>22</v>
      </c>
      <c r="C99" s="15"/>
      <c r="D99" s="15">
        <v>17</v>
      </c>
      <c r="E99" s="15"/>
      <c r="F99" s="76">
        <v>12</v>
      </c>
      <c r="G99" s="76"/>
    </row>
    <row r="100" spans="1:7" x14ac:dyDescent="0.2">
      <c r="A100" s="14"/>
      <c r="B100" s="9"/>
      <c r="C100" s="9"/>
      <c r="D100" s="9"/>
      <c r="E100" s="9"/>
      <c r="F100" s="74"/>
      <c r="G100" s="74"/>
    </row>
    <row r="101" spans="1:7" x14ac:dyDescent="0.2">
      <c r="A101" s="8" t="s">
        <v>22</v>
      </c>
      <c r="B101" s="9"/>
      <c r="C101" s="9"/>
      <c r="D101" s="9"/>
      <c r="E101" s="9"/>
      <c r="F101" s="74"/>
      <c r="G101" s="74"/>
    </row>
    <row r="102" spans="1:7" x14ac:dyDescent="0.2">
      <c r="A102" s="11" t="s">
        <v>50</v>
      </c>
      <c r="B102" s="9">
        <v>49348</v>
      </c>
      <c r="C102" s="9">
        <v>137550</v>
      </c>
      <c r="D102" s="9">
        <v>50007</v>
      </c>
      <c r="E102" s="9">
        <v>135464</v>
      </c>
      <c r="F102" s="74">
        <v>53637</v>
      </c>
      <c r="G102" s="74">
        <v>141600</v>
      </c>
    </row>
    <row r="103" spans="1:7" x14ac:dyDescent="0.2">
      <c r="A103" s="11" t="s">
        <v>51</v>
      </c>
      <c r="B103" s="9"/>
      <c r="C103" s="9"/>
      <c r="D103" s="9"/>
      <c r="E103" s="9"/>
      <c r="F103" s="74"/>
      <c r="G103" s="74"/>
    </row>
    <row r="104" spans="1:7" x14ac:dyDescent="0.2">
      <c r="A104" s="12" t="s">
        <v>52</v>
      </c>
      <c r="B104" s="9">
        <v>33722</v>
      </c>
      <c r="C104" s="9">
        <v>37579</v>
      </c>
      <c r="D104" s="9">
        <v>31010</v>
      </c>
      <c r="E104" s="9">
        <v>35779</v>
      </c>
      <c r="F104" s="74">
        <v>31413</v>
      </c>
      <c r="G104" s="74">
        <v>36244</v>
      </c>
    </row>
    <row r="105" spans="1:7" x14ac:dyDescent="0.2">
      <c r="A105" s="12" t="s">
        <v>169</v>
      </c>
      <c r="B105" s="9">
        <v>40</v>
      </c>
      <c r="C105" s="9">
        <v>63</v>
      </c>
      <c r="D105" s="9">
        <v>14</v>
      </c>
      <c r="E105" s="9">
        <v>44</v>
      </c>
      <c r="F105" s="74">
        <v>26</v>
      </c>
      <c r="G105" s="74">
        <v>80</v>
      </c>
    </row>
    <row r="106" spans="1:7" x14ac:dyDescent="0.2">
      <c r="A106" s="13"/>
      <c r="B106" s="9"/>
      <c r="C106" s="9"/>
      <c r="D106" s="9"/>
      <c r="E106" s="9"/>
      <c r="F106" s="74"/>
      <c r="G106" s="74"/>
    </row>
    <row r="107" spans="1:7" x14ac:dyDescent="0.2">
      <c r="A107" s="21" t="s">
        <v>53</v>
      </c>
      <c r="B107" s="9"/>
      <c r="C107" s="9"/>
      <c r="D107" s="9"/>
      <c r="E107" s="9"/>
      <c r="F107" s="74"/>
      <c r="G107" s="74"/>
    </row>
    <row r="108" spans="1:7" x14ac:dyDescent="0.2">
      <c r="A108" s="12" t="s">
        <v>54</v>
      </c>
      <c r="B108" s="9">
        <v>17445</v>
      </c>
      <c r="C108" s="9">
        <v>59628</v>
      </c>
      <c r="D108" s="9">
        <v>15997</v>
      </c>
      <c r="E108" s="9">
        <v>57548</v>
      </c>
      <c r="F108" s="74">
        <v>16000</v>
      </c>
      <c r="G108" s="74">
        <v>57500</v>
      </c>
    </row>
    <row r="109" spans="1:7" x14ac:dyDescent="0.2">
      <c r="A109" s="12" t="s">
        <v>170</v>
      </c>
      <c r="B109" s="9">
        <v>13910</v>
      </c>
      <c r="C109" s="9">
        <v>12517</v>
      </c>
      <c r="D109" s="9">
        <v>14164</v>
      </c>
      <c r="E109" s="9">
        <v>10706</v>
      </c>
      <c r="F109" s="74">
        <v>14351</v>
      </c>
      <c r="G109" s="74">
        <v>13500</v>
      </c>
    </row>
    <row r="110" spans="1:7" x14ac:dyDescent="0.2">
      <c r="A110" s="13"/>
      <c r="B110" s="9"/>
      <c r="C110" s="9"/>
      <c r="D110" s="9"/>
      <c r="E110" s="9"/>
      <c r="F110" s="74"/>
      <c r="G110" s="74"/>
    </row>
    <row r="111" spans="1:7" x14ac:dyDescent="0.2">
      <c r="A111" s="11" t="s">
        <v>55</v>
      </c>
      <c r="B111" s="9"/>
      <c r="C111" s="9"/>
      <c r="D111" s="9"/>
      <c r="E111" s="9"/>
      <c r="F111" s="74"/>
      <c r="G111" s="74"/>
    </row>
    <row r="112" spans="1:7" x14ac:dyDescent="0.2">
      <c r="A112" s="35" t="s">
        <v>171</v>
      </c>
      <c r="B112" s="9">
        <v>2085</v>
      </c>
      <c r="C112" s="9">
        <v>10442</v>
      </c>
      <c r="D112" s="9">
        <v>2640</v>
      </c>
      <c r="E112" s="9">
        <v>13829</v>
      </c>
      <c r="F112" s="74">
        <v>2500</v>
      </c>
      <c r="G112" s="74">
        <v>13200</v>
      </c>
    </row>
    <row r="113" spans="1:7" x14ac:dyDescent="0.2">
      <c r="A113" s="35" t="s">
        <v>172</v>
      </c>
      <c r="B113" s="9">
        <v>188</v>
      </c>
      <c r="C113" s="9">
        <v>725</v>
      </c>
      <c r="D113" s="9">
        <v>704</v>
      </c>
      <c r="E113" s="9">
        <v>3293</v>
      </c>
      <c r="F113" s="74">
        <v>690</v>
      </c>
      <c r="G113" s="74">
        <v>3500</v>
      </c>
    </row>
    <row r="114" spans="1:7" x14ac:dyDescent="0.2">
      <c r="A114" s="13"/>
      <c r="B114" s="9"/>
      <c r="C114" s="9"/>
      <c r="D114" s="9"/>
      <c r="E114" s="9"/>
      <c r="F114" s="74"/>
      <c r="G114" s="74"/>
    </row>
    <row r="115" spans="1:7" x14ac:dyDescent="0.2">
      <c r="A115" s="11" t="s">
        <v>16</v>
      </c>
      <c r="B115" s="9">
        <v>2502</v>
      </c>
      <c r="C115" s="9">
        <v>46562</v>
      </c>
      <c r="D115" s="9">
        <v>2428</v>
      </c>
      <c r="E115" s="9">
        <v>45214</v>
      </c>
      <c r="F115" s="74">
        <v>2695</v>
      </c>
      <c r="G115" s="74">
        <v>49599</v>
      </c>
    </row>
    <row r="116" spans="1:7" x14ac:dyDescent="0.2">
      <c r="A116" s="11" t="s">
        <v>56</v>
      </c>
      <c r="B116" s="9"/>
      <c r="C116" s="9"/>
      <c r="D116" s="9"/>
      <c r="E116" s="9"/>
      <c r="F116" s="74"/>
      <c r="G116" s="74"/>
    </row>
    <row r="117" spans="1:7" x14ac:dyDescent="0.2">
      <c r="A117" s="12" t="s">
        <v>173</v>
      </c>
      <c r="B117" s="9">
        <v>324</v>
      </c>
      <c r="C117" s="9">
        <v>24728</v>
      </c>
      <c r="D117" s="9">
        <v>308</v>
      </c>
      <c r="E117" s="9">
        <v>19663</v>
      </c>
      <c r="F117" s="74">
        <v>416</v>
      </c>
      <c r="G117" s="74">
        <v>26908</v>
      </c>
    </row>
    <row r="118" spans="1:7" x14ac:dyDescent="0.2">
      <c r="A118" s="12" t="s">
        <v>174</v>
      </c>
      <c r="B118" s="9">
        <v>33</v>
      </c>
      <c r="C118" s="59">
        <v>1354</v>
      </c>
      <c r="D118" s="9">
        <v>41</v>
      </c>
      <c r="E118" s="59">
        <v>1488</v>
      </c>
      <c r="F118" s="74">
        <v>46</v>
      </c>
      <c r="G118" s="77">
        <v>1562</v>
      </c>
    </row>
    <row r="119" spans="1:7" x14ac:dyDescent="0.2">
      <c r="A119" s="12" t="s">
        <v>175</v>
      </c>
      <c r="B119" s="9">
        <v>3</v>
      </c>
      <c r="C119" s="59">
        <v>132</v>
      </c>
      <c r="D119" s="9">
        <v>20</v>
      </c>
      <c r="E119" s="59">
        <v>289</v>
      </c>
      <c r="F119" s="74">
        <v>22</v>
      </c>
      <c r="G119" s="77">
        <v>303</v>
      </c>
    </row>
    <row r="120" spans="1:7" x14ac:dyDescent="0.2">
      <c r="A120" s="12" t="s">
        <v>176</v>
      </c>
      <c r="B120" s="9">
        <v>4</v>
      </c>
      <c r="C120" s="59">
        <v>308</v>
      </c>
      <c r="D120" s="9">
        <v>4</v>
      </c>
      <c r="E120" s="59">
        <v>308</v>
      </c>
      <c r="F120" s="74">
        <v>4</v>
      </c>
      <c r="G120" s="77">
        <v>323</v>
      </c>
    </row>
    <row r="121" spans="1:7" x14ac:dyDescent="0.2">
      <c r="A121" s="12"/>
      <c r="B121" s="9"/>
      <c r="C121" s="60"/>
      <c r="D121" s="9"/>
      <c r="E121" s="60"/>
      <c r="F121" s="74"/>
      <c r="G121" s="78"/>
    </row>
    <row r="122" spans="1:7" x14ac:dyDescent="0.2">
      <c r="A122" s="11" t="s">
        <v>57</v>
      </c>
      <c r="B122" s="9">
        <v>54</v>
      </c>
      <c r="C122" s="26">
        <v>89</v>
      </c>
      <c r="D122" s="9">
        <v>54</v>
      </c>
      <c r="E122" s="9">
        <v>88</v>
      </c>
      <c r="F122" s="74">
        <v>57</v>
      </c>
      <c r="G122" s="74">
        <v>91</v>
      </c>
    </row>
    <row r="123" spans="1:7" x14ac:dyDescent="0.2">
      <c r="A123" s="14" t="s">
        <v>5</v>
      </c>
      <c r="B123" s="15">
        <v>119659</v>
      </c>
      <c r="C123" s="15"/>
      <c r="D123" s="15">
        <v>117390</v>
      </c>
      <c r="E123" s="15"/>
      <c r="F123" s="76">
        <v>121857</v>
      </c>
      <c r="G123" s="76"/>
    </row>
    <row r="124" spans="1:7" x14ac:dyDescent="0.2">
      <c r="A124" s="22"/>
      <c r="B124" s="9"/>
      <c r="C124" s="9"/>
      <c r="D124" s="9"/>
      <c r="E124" s="9"/>
      <c r="F124" s="74"/>
      <c r="G124" s="74"/>
    </row>
    <row r="125" spans="1:7" x14ac:dyDescent="0.2">
      <c r="A125" s="8" t="s">
        <v>10</v>
      </c>
      <c r="B125" s="9"/>
      <c r="C125" s="9"/>
      <c r="D125" s="9"/>
      <c r="E125" s="9"/>
      <c r="F125" s="74"/>
      <c r="G125" s="74"/>
    </row>
    <row r="126" spans="1:7" x14ac:dyDescent="0.2">
      <c r="A126" s="61" t="s">
        <v>177</v>
      </c>
      <c r="B126" s="9">
        <v>74</v>
      </c>
      <c r="C126" s="9">
        <v>38362</v>
      </c>
      <c r="D126" s="9">
        <v>5926</v>
      </c>
      <c r="E126" s="9">
        <v>37739</v>
      </c>
      <c r="F126" s="74">
        <v>6994</v>
      </c>
      <c r="G126" s="74">
        <v>37795</v>
      </c>
    </row>
    <row r="127" spans="1:7" x14ac:dyDescent="0.2">
      <c r="A127" s="23" t="s">
        <v>178</v>
      </c>
      <c r="B127" s="9">
        <v>1612</v>
      </c>
      <c r="C127" s="9">
        <v>7827</v>
      </c>
      <c r="D127" s="9">
        <v>1834</v>
      </c>
      <c r="E127" s="9">
        <v>8733</v>
      </c>
      <c r="F127" s="75">
        <v>1267</v>
      </c>
      <c r="G127" s="74">
        <v>4568</v>
      </c>
    </row>
    <row r="128" spans="1:7" x14ac:dyDescent="0.2">
      <c r="A128" s="55" t="s">
        <v>179</v>
      </c>
      <c r="B128" s="9">
        <v>0</v>
      </c>
      <c r="C128" s="9">
        <v>0</v>
      </c>
      <c r="D128" s="9">
        <v>1766</v>
      </c>
      <c r="E128" s="9">
        <v>5785</v>
      </c>
      <c r="F128" s="79">
        <v>519</v>
      </c>
      <c r="G128" s="79">
        <v>1700</v>
      </c>
    </row>
    <row r="129" spans="1:7" x14ac:dyDescent="0.2">
      <c r="A129" s="62"/>
      <c r="B129" s="9"/>
      <c r="C129" s="9"/>
      <c r="D129" s="9"/>
      <c r="E129" s="9"/>
      <c r="F129" s="78"/>
      <c r="G129" s="78"/>
    </row>
    <row r="130" spans="1:7" x14ac:dyDescent="0.2">
      <c r="A130" s="23" t="s">
        <v>180</v>
      </c>
      <c r="B130" s="9">
        <v>968</v>
      </c>
      <c r="C130" s="9">
        <v>556</v>
      </c>
      <c r="D130" s="9">
        <v>888</v>
      </c>
      <c r="E130" s="9">
        <v>510</v>
      </c>
      <c r="F130" s="74">
        <v>1090</v>
      </c>
      <c r="G130" s="74">
        <v>601</v>
      </c>
    </row>
    <row r="131" spans="1:7" x14ac:dyDescent="0.2">
      <c r="A131" s="23" t="s">
        <v>181</v>
      </c>
      <c r="B131" s="9">
        <v>722</v>
      </c>
      <c r="C131" s="9">
        <v>2889</v>
      </c>
      <c r="D131" s="9">
        <v>843</v>
      </c>
      <c r="E131" s="9">
        <v>3291</v>
      </c>
      <c r="F131" s="75">
        <v>652</v>
      </c>
      <c r="G131" s="75">
        <v>1655</v>
      </c>
    </row>
    <row r="132" spans="1:7" x14ac:dyDescent="0.2">
      <c r="A132" s="23" t="s">
        <v>182</v>
      </c>
      <c r="B132" s="9">
        <v>830</v>
      </c>
      <c r="C132" s="9">
        <v>3001</v>
      </c>
      <c r="D132" s="9">
        <v>1060</v>
      </c>
      <c r="E132" s="9">
        <v>3294</v>
      </c>
      <c r="F132" s="75">
        <v>636</v>
      </c>
      <c r="G132" s="75">
        <v>1940</v>
      </c>
    </row>
    <row r="133" spans="1:7" x14ac:dyDescent="0.2">
      <c r="A133" s="23" t="s">
        <v>183</v>
      </c>
      <c r="B133" s="9">
        <v>72</v>
      </c>
      <c r="C133" s="9">
        <v>11</v>
      </c>
      <c r="D133" s="9">
        <v>92</v>
      </c>
      <c r="E133" s="9">
        <v>9</v>
      </c>
      <c r="F133" s="75">
        <v>148</v>
      </c>
      <c r="G133" s="74">
        <v>11</v>
      </c>
    </row>
    <row r="134" spans="1:7" x14ac:dyDescent="0.2">
      <c r="A134" s="23" t="s">
        <v>58</v>
      </c>
      <c r="B134" s="9"/>
      <c r="C134" s="9"/>
      <c r="D134" s="9"/>
      <c r="E134" s="9"/>
      <c r="F134" s="74"/>
      <c r="G134" s="74"/>
    </row>
    <row r="135" spans="1:7" x14ac:dyDescent="0.2">
      <c r="A135" s="24" t="s">
        <v>184</v>
      </c>
      <c r="B135" s="9"/>
      <c r="C135" s="9"/>
      <c r="D135" s="9"/>
      <c r="E135" s="9"/>
      <c r="F135" s="74"/>
      <c r="G135" s="74"/>
    </row>
    <row r="136" spans="1:7" x14ac:dyDescent="0.2">
      <c r="A136" s="63" t="s">
        <v>185</v>
      </c>
      <c r="B136" s="9">
        <v>5626</v>
      </c>
      <c r="C136" s="9">
        <v>765</v>
      </c>
      <c r="D136" s="9">
        <v>5657</v>
      </c>
      <c r="E136" s="9">
        <v>750</v>
      </c>
      <c r="F136" s="79" t="s">
        <v>186</v>
      </c>
      <c r="G136" s="79" t="s">
        <v>186</v>
      </c>
    </row>
    <row r="137" spans="1:7" x14ac:dyDescent="0.2">
      <c r="A137" s="63" t="s">
        <v>187</v>
      </c>
      <c r="B137" s="9">
        <v>2534</v>
      </c>
      <c r="C137" s="9">
        <v>248</v>
      </c>
      <c r="D137" s="9">
        <v>2304</v>
      </c>
      <c r="E137" s="9">
        <v>245</v>
      </c>
      <c r="F137" s="79" t="s">
        <v>186</v>
      </c>
      <c r="G137" s="79" t="s">
        <v>186</v>
      </c>
    </row>
    <row r="138" spans="1:7" x14ac:dyDescent="0.2">
      <c r="A138" s="22"/>
      <c r="B138" s="9"/>
      <c r="C138" s="9"/>
      <c r="D138" s="9"/>
      <c r="E138" s="9"/>
      <c r="F138" s="79"/>
      <c r="G138" s="79"/>
    </row>
    <row r="139" spans="1:7" x14ac:dyDescent="0.2">
      <c r="A139" s="14" t="s">
        <v>5</v>
      </c>
      <c r="B139" s="15">
        <f>SUM(B126:B138)</f>
        <v>12438</v>
      </c>
      <c r="C139" s="15"/>
      <c r="D139" s="15">
        <v>20370</v>
      </c>
      <c r="E139" s="15"/>
      <c r="F139" s="76">
        <v>11306</v>
      </c>
      <c r="G139" s="76"/>
    </row>
    <row r="140" spans="1:7" x14ac:dyDescent="0.2">
      <c r="A140" s="14"/>
      <c r="B140" s="9"/>
      <c r="C140" s="9"/>
      <c r="D140" s="9"/>
      <c r="E140" s="9"/>
      <c r="F140" s="74"/>
      <c r="G140" s="74"/>
    </row>
    <row r="141" spans="1:7" x14ac:dyDescent="0.2">
      <c r="A141" s="8" t="s">
        <v>59</v>
      </c>
      <c r="B141" s="9"/>
      <c r="C141" s="9"/>
      <c r="D141" s="9"/>
      <c r="E141" s="9"/>
      <c r="F141" s="74"/>
      <c r="G141" s="74"/>
    </row>
    <row r="142" spans="1:7" x14ac:dyDescent="0.2">
      <c r="A142" s="10" t="s">
        <v>60</v>
      </c>
      <c r="B142" s="9"/>
      <c r="C142" s="9"/>
      <c r="D142" s="9"/>
      <c r="E142" s="9"/>
      <c r="F142" s="74"/>
      <c r="G142" s="74"/>
    </row>
    <row r="143" spans="1:7" x14ac:dyDescent="0.2">
      <c r="A143" s="11" t="s">
        <v>188</v>
      </c>
      <c r="B143" s="9">
        <v>1155</v>
      </c>
      <c r="C143" s="9">
        <v>7017</v>
      </c>
      <c r="D143" s="9">
        <v>1263</v>
      </c>
      <c r="E143" s="9">
        <v>7444</v>
      </c>
      <c r="F143" s="74">
        <v>1286</v>
      </c>
      <c r="G143" s="74">
        <v>7579</v>
      </c>
    </row>
    <row r="144" spans="1:7" x14ac:dyDescent="0.2">
      <c r="A144" s="21" t="s">
        <v>189</v>
      </c>
      <c r="B144" s="9">
        <v>150</v>
      </c>
      <c r="C144" s="9">
        <v>900</v>
      </c>
      <c r="D144" s="9">
        <v>146</v>
      </c>
      <c r="E144" s="9">
        <v>876</v>
      </c>
      <c r="F144" s="74">
        <v>151</v>
      </c>
      <c r="G144" s="74">
        <v>892</v>
      </c>
    </row>
    <row r="145" spans="1:7" x14ac:dyDescent="0.2">
      <c r="A145" s="14" t="s">
        <v>5</v>
      </c>
      <c r="B145" s="15">
        <v>1305</v>
      </c>
      <c r="C145" s="15"/>
      <c r="D145" s="15">
        <v>1409</v>
      </c>
      <c r="E145" s="15"/>
      <c r="F145" s="76">
        <v>1437</v>
      </c>
      <c r="G145" s="76"/>
    </row>
    <row r="146" spans="1:7" x14ac:dyDescent="0.2">
      <c r="A146" s="14"/>
      <c r="B146" s="9"/>
      <c r="C146" s="9"/>
      <c r="D146" s="9"/>
      <c r="E146" s="9"/>
      <c r="F146" s="74"/>
      <c r="G146" s="74"/>
    </row>
    <row r="147" spans="1:7" x14ac:dyDescent="0.2">
      <c r="A147" s="8" t="s">
        <v>23</v>
      </c>
      <c r="B147" s="9"/>
      <c r="C147" s="9"/>
      <c r="D147" s="9"/>
      <c r="E147" s="9"/>
      <c r="F147" s="74"/>
      <c r="G147" s="74"/>
    </row>
    <row r="148" spans="1:7" x14ac:dyDescent="0.2">
      <c r="A148" s="11" t="s">
        <v>4</v>
      </c>
      <c r="B148" s="9">
        <v>44422</v>
      </c>
      <c r="C148" s="9">
        <v>124746</v>
      </c>
      <c r="D148" s="9">
        <v>51521</v>
      </c>
      <c r="E148" s="9">
        <v>125493</v>
      </c>
      <c r="F148" s="74">
        <v>49408</v>
      </c>
      <c r="G148" s="74">
        <v>142339</v>
      </c>
    </row>
    <row r="149" spans="1:7" x14ac:dyDescent="0.2">
      <c r="A149" s="11" t="s">
        <v>61</v>
      </c>
      <c r="B149" s="9">
        <v>3567</v>
      </c>
      <c r="C149" s="9">
        <v>14686</v>
      </c>
      <c r="D149" s="9">
        <v>4108</v>
      </c>
      <c r="E149" s="9">
        <v>15063</v>
      </c>
      <c r="F149" s="74">
        <v>4584</v>
      </c>
      <c r="G149" s="74">
        <v>15540</v>
      </c>
    </row>
    <row r="150" spans="1:7" x14ac:dyDescent="0.2">
      <c r="A150" s="11" t="s">
        <v>62</v>
      </c>
      <c r="B150" s="9">
        <v>298</v>
      </c>
      <c r="C150" s="9">
        <v>1308</v>
      </c>
      <c r="D150" s="9">
        <v>267</v>
      </c>
      <c r="E150" s="9">
        <v>1136</v>
      </c>
      <c r="F150" s="74">
        <v>298</v>
      </c>
      <c r="G150" s="74">
        <v>1300</v>
      </c>
    </row>
    <row r="151" spans="1:7" x14ac:dyDescent="0.2">
      <c r="A151" s="11" t="s">
        <v>190</v>
      </c>
      <c r="B151" s="9">
        <v>14</v>
      </c>
      <c r="C151" s="9">
        <v>279</v>
      </c>
      <c r="D151" s="9">
        <v>18</v>
      </c>
      <c r="E151" s="9">
        <v>359</v>
      </c>
      <c r="F151" s="74">
        <v>21</v>
      </c>
      <c r="G151" s="74">
        <v>425</v>
      </c>
    </row>
    <row r="152" spans="1:7" x14ac:dyDescent="0.2">
      <c r="A152" s="14" t="s">
        <v>5</v>
      </c>
      <c r="B152" s="15">
        <v>48301</v>
      </c>
      <c r="C152" s="15"/>
      <c r="D152" s="15">
        <v>55914</v>
      </c>
      <c r="E152" s="15"/>
      <c r="F152" s="76">
        <v>54311</v>
      </c>
      <c r="G152" s="76"/>
    </row>
    <row r="153" spans="1:7" x14ac:dyDescent="0.2">
      <c r="A153" s="1"/>
      <c r="B153"/>
      <c r="C153"/>
      <c r="D153"/>
      <c r="E153"/>
      <c r="F153" s="74"/>
      <c r="G153" s="74"/>
    </row>
    <row r="154" spans="1:7" x14ac:dyDescent="0.2">
      <c r="A154" s="8" t="s">
        <v>19</v>
      </c>
      <c r="B154" s="9"/>
      <c r="C154" s="9"/>
      <c r="D154" s="9"/>
      <c r="E154" s="9"/>
      <c r="F154" s="74"/>
      <c r="G154" s="74"/>
    </row>
    <row r="155" spans="1:7" x14ac:dyDescent="0.2">
      <c r="A155" s="31" t="s">
        <v>191</v>
      </c>
      <c r="B155" s="16" t="s">
        <v>38</v>
      </c>
      <c r="C155" s="57">
        <v>594</v>
      </c>
      <c r="D155" s="16" t="s">
        <v>38</v>
      </c>
      <c r="E155" s="57">
        <v>4280</v>
      </c>
      <c r="F155" s="79" t="s">
        <v>38</v>
      </c>
      <c r="G155" s="74">
        <v>2077</v>
      </c>
    </row>
    <row r="156" spans="1:7" x14ac:dyDescent="0.2">
      <c r="A156" s="14" t="s">
        <v>5</v>
      </c>
      <c r="B156" s="64" t="s">
        <v>38</v>
      </c>
      <c r="C156" s="9"/>
      <c r="D156" s="64" t="s">
        <v>38</v>
      </c>
      <c r="E156" s="9"/>
      <c r="F156" s="80" t="s">
        <v>38</v>
      </c>
      <c r="G156" s="74"/>
    </row>
    <row r="157" spans="1:7" x14ac:dyDescent="0.2">
      <c r="A157" s="14"/>
      <c r="B157" s="9"/>
      <c r="C157" s="9"/>
      <c r="D157" s="9"/>
      <c r="E157" s="9"/>
      <c r="F157" s="74"/>
      <c r="G157" s="74"/>
    </row>
    <row r="158" spans="1:7" x14ac:dyDescent="0.2">
      <c r="A158" s="8" t="s">
        <v>63</v>
      </c>
      <c r="B158" s="9"/>
      <c r="C158" s="9"/>
      <c r="D158" s="9"/>
      <c r="E158" s="9"/>
      <c r="F158" s="74"/>
      <c r="G158" s="74"/>
    </row>
    <row r="159" spans="1:7" x14ac:dyDescent="0.2">
      <c r="A159" s="10" t="s">
        <v>64</v>
      </c>
      <c r="B159" s="9"/>
      <c r="C159" s="9"/>
      <c r="D159" s="9"/>
      <c r="E159" s="9"/>
      <c r="F159" s="74"/>
      <c r="G159" s="74"/>
    </row>
    <row r="160" spans="1:7" x14ac:dyDescent="0.2">
      <c r="A160" s="11" t="s">
        <v>192</v>
      </c>
      <c r="B160" s="9">
        <v>3420</v>
      </c>
      <c r="C160" s="9">
        <v>24915</v>
      </c>
      <c r="D160" s="9">
        <v>2365</v>
      </c>
      <c r="E160" s="9">
        <v>16720</v>
      </c>
      <c r="F160" s="74">
        <v>6000</v>
      </c>
      <c r="G160" s="74">
        <v>40000</v>
      </c>
    </row>
    <row r="161" spans="1:7" x14ac:dyDescent="0.2">
      <c r="A161" s="11" t="s">
        <v>193</v>
      </c>
      <c r="B161" s="9">
        <v>608</v>
      </c>
      <c r="C161" s="9">
        <v>72002</v>
      </c>
      <c r="D161" s="9">
        <v>317</v>
      </c>
      <c r="E161" s="9">
        <v>41299</v>
      </c>
      <c r="F161" s="74">
        <v>318</v>
      </c>
      <c r="G161" s="74">
        <v>39547</v>
      </c>
    </row>
    <row r="162" spans="1:7" x14ac:dyDescent="0.2">
      <c r="A162" s="11" t="s">
        <v>7</v>
      </c>
      <c r="B162" s="9">
        <v>81</v>
      </c>
      <c r="C162" s="9">
        <v>4844</v>
      </c>
      <c r="D162" s="9">
        <v>233</v>
      </c>
      <c r="E162" s="9">
        <v>12809</v>
      </c>
      <c r="F162" s="74">
        <v>85</v>
      </c>
      <c r="G162" s="74">
        <v>5086</v>
      </c>
    </row>
    <row r="163" spans="1:7" x14ac:dyDescent="0.2">
      <c r="A163" s="11" t="s">
        <v>194</v>
      </c>
      <c r="B163" s="9">
        <v>31</v>
      </c>
      <c r="C163" s="9">
        <v>468</v>
      </c>
      <c r="D163" s="9">
        <v>26</v>
      </c>
      <c r="E163" s="9">
        <v>413</v>
      </c>
      <c r="F163" s="74">
        <v>44</v>
      </c>
      <c r="G163" s="74">
        <v>530</v>
      </c>
    </row>
    <row r="164" spans="1:7" x14ac:dyDescent="0.2">
      <c r="A164" s="14" t="s">
        <v>5</v>
      </c>
      <c r="B164" s="15">
        <v>4140</v>
      </c>
      <c r="C164" s="15"/>
      <c r="D164" s="15">
        <v>2941</v>
      </c>
      <c r="E164" s="15"/>
      <c r="F164" s="76">
        <v>6447</v>
      </c>
      <c r="G164" s="76"/>
    </row>
    <row r="165" spans="1:7" x14ac:dyDescent="0.2">
      <c r="A165" s="14"/>
      <c r="B165" s="9"/>
      <c r="C165" s="9"/>
      <c r="D165" s="9"/>
      <c r="E165" s="9"/>
      <c r="F165" s="74"/>
      <c r="G165" s="74"/>
    </row>
    <row r="166" spans="1:7" x14ac:dyDescent="0.2">
      <c r="A166" s="8" t="s">
        <v>65</v>
      </c>
      <c r="B166" s="9"/>
      <c r="C166" s="9"/>
      <c r="D166" s="9"/>
      <c r="E166" s="9"/>
      <c r="F166" s="74"/>
      <c r="G166" s="74"/>
    </row>
    <row r="167" spans="1:7" x14ac:dyDescent="0.2">
      <c r="A167" s="10" t="s">
        <v>66</v>
      </c>
      <c r="B167" s="9"/>
      <c r="C167" s="9"/>
      <c r="D167" s="9"/>
      <c r="E167" s="9"/>
      <c r="F167" s="74"/>
      <c r="G167" s="74"/>
    </row>
    <row r="168" spans="1:7" x14ac:dyDescent="0.2">
      <c r="A168" s="21" t="s">
        <v>195</v>
      </c>
      <c r="B168" s="9"/>
      <c r="C168" s="9"/>
      <c r="D168" s="9"/>
      <c r="E168" s="9"/>
      <c r="F168" s="74"/>
      <c r="G168" s="74"/>
    </row>
    <row r="169" spans="1:7" x14ac:dyDescent="0.2">
      <c r="A169" s="13" t="s">
        <v>33</v>
      </c>
      <c r="B169" s="9">
        <v>4</v>
      </c>
      <c r="C169" s="9">
        <v>62</v>
      </c>
      <c r="D169" s="9">
        <v>3</v>
      </c>
      <c r="E169" s="9">
        <v>48</v>
      </c>
      <c r="F169" s="74">
        <v>4</v>
      </c>
      <c r="G169" s="74">
        <v>65</v>
      </c>
    </row>
    <row r="170" spans="1:7" x14ac:dyDescent="0.2">
      <c r="A170" s="14" t="s">
        <v>5</v>
      </c>
      <c r="B170" s="15">
        <v>4</v>
      </c>
      <c r="C170" s="15"/>
      <c r="D170" s="15">
        <v>3</v>
      </c>
      <c r="E170" s="15"/>
      <c r="F170" s="76">
        <v>4</v>
      </c>
      <c r="G170" s="76"/>
    </row>
    <row r="171" spans="1:7" x14ac:dyDescent="0.2">
      <c r="A171" s="14"/>
      <c r="B171" s="9"/>
      <c r="C171" s="9"/>
      <c r="D171" s="9"/>
      <c r="E171" s="9"/>
      <c r="F171" s="74"/>
      <c r="G171" s="74"/>
    </row>
    <row r="172" spans="1:7" x14ac:dyDescent="0.2">
      <c r="A172" s="8" t="s">
        <v>67</v>
      </c>
      <c r="B172" s="9"/>
      <c r="C172" s="9"/>
      <c r="D172" s="9"/>
      <c r="E172" s="9"/>
      <c r="F172" s="74"/>
      <c r="G172" s="74"/>
    </row>
    <row r="173" spans="1:7" x14ac:dyDescent="0.2">
      <c r="A173" s="11" t="s">
        <v>68</v>
      </c>
      <c r="B173" s="9">
        <v>16</v>
      </c>
      <c r="C173" s="9">
        <v>5353</v>
      </c>
      <c r="D173" s="9">
        <v>16</v>
      </c>
      <c r="E173" s="9">
        <v>5398</v>
      </c>
      <c r="F173" s="74">
        <v>16</v>
      </c>
      <c r="G173" s="74">
        <v>5410</v>
      </c>
    </row>
    <row r="174" spans="1:7" x14ac:dyDescent="0.2">
      <c r="A174" s="11" t="s">
        <v>69</v>
      </c>
      <c r="B174" s="9">
        <v>2</v>
      </c>
      <c r="C174" s="9">
        <v>370</v>
      </c>
      <c r="D174" s="9">
        <v>2</v>
      </c>
      <c r="E174" s="9">
        <v>375</v>
      </c>
      <c r="F174" s="74">
        <v>2</v>
      </c>
      <c r="G174" s="74">
        <v>380</v>
      </c>
    </row>
    <row r="175" spans="1:7" x14ac:dyDescent="0.2">
      <c r="A175" s="14" t="s">
        <v>5</v>
      </c>
      <c r="B175" s="15">
        <v>18</v>
      </c>
      <c r="C175" s="15"/>
      <c r="D175" s="15">
        <v>18</v>
      </c>
      <c r="E175" s="15"/>
      <c r="F175" s="76">
        <v>18</v>
      </c>
      <c r="G175" s="76"/>
    </row>
    <row r="176" spans="1:7" x14ac:dyDescent="0.2">
      <c r="A176" s="14"/>
      <c r="B176" s="9"/>
      <c r="C176" s="9"/>
      <c r="D176" s="9"/>
      <c r="E176" s="9"/>
      <c r="F176" s="74"/>
      <c r="G176" s="74"/>
    </row>
    <row r="177" spans="1:7" x14ac:dyDescent="0.2">
      <c r="A177" s="8" t="s">
        <v>24</v>
      </c>
      <c r="B177" s="9"/>
      <c r="C177" s="9"/>
      <c r="D177" s="9"/>
      <c r="E177" s="9"/>
      <c r="F177" s="74"/>
      <c r="G177" s="74"/>
    </row>
    <row r="178" spans="1:7" x14ac:dyDescent="0.2">
      <c r="A178" s="11" t="s">
        <v>196</v>
      </c>
      <c r="B178" s="9">
        <v>699</v>
      </c>
      <c r="C178" s="9">
        <v>64638</v>
      </c>
      <c r="D178" s="9">
        <v>476</v>
      </c>
      <c r="E178" s="9">
        <v>45174</v>
      </c>
      <c r="F178" s="74">
        <v>309</v>
      </c>
      <c r="G178" s="74">
        <v>29357</v>
      </c>
    </row>
    <row r="179" spans="1:7" x14ac:dyDescent="0.2">
      <c r="A179" s="11" t="s">
        <v>197</v>
      </c>
      <c r="B179" s="9"/>
      <c r="C179" s="9"/>
      <c r="D179" s="9"/>
      <c r="E179" s="9"/>
      <c r="F179" s="74"/>
      <c r="G179" s="74"/>
    </row>
    <row r="180" spans="1:7" x14ac:dyDescent="0.2">
      <c r="A180" s="13" t="s">
        <v>198</v>
      </c>
      <c r="B180" s="9">
        <v>3</v>
      </c>
      <c r="C180" s="9">
        <v>1</v>
      </c>
      <c r="D180" s="9">
        <v>3</v>
      </c>
      <c r="E180" s="9">
        <v>1</v>
      </c>
      <c r="F180" s="74">
        <v>3</v>
      </c>
      <c r="G180" s="74">
        <v>1</v>
      </c>
    </row>
    <row r="181" spans="1:7" x14ac:dyDescent="0.2">
      <c r="A181" s="14" t="s">
        <v>5</v>
      </c>
      <c r="B181" s="15">
        <v>702</v>
      </c>
      <c r="C181" s="15"/>
      <c r="D181" s="15">
        <v>479</v>
      </c>
      <c r="E181" s="15"/>
      <c r="F181" s="76">
        <v>312</v>
      </c>
      <c r="G181" s="76"/>
    </row>
    <row r="182" spans="1:7" x14ac:dyDescent="0.2">
      <c r="A182" s="14"/>
      <c r="B182" s="9"/>
      <c r="C182" s="9"/>
      <c r="D182" s="9"/>
      <c r="E182" s="9"/>
      <c r="F182" s="74"/>
      <c r="G182" s="74"/>
    </row>
    <row r="183" spans="1:7" x14ac:dyDescent="0.2">
      <c r="A183" s="8" t="s">
        <v>70</v>
      </c>
      <c r="B183" s="9"/>
      <c r="C183" s="9"/>
      <c r="D183" s="9"/>
      <c r="E183" s="9"/>
      <c r="F183" s="74"/>
      <c r="G183" s="74"/>
    </row>
    <row r="184" spans="1:7" x14ac:dyDescent="0.2">
      <c r="A184" s="10" t="s">
        <v>71</v>
      </c>
      <c r="B184" s="9"/>
      <c r="C184" s="9"/>
      <c r="D184" s="9"/>
      <c r="E184" s="9"/>
      <c r="F184" s="74"/>
      <c r="G184" s="74"/>
    </row>
    <row r="185" spans="1:7" x14ac:dyDescent="0.2">
      <c r="A185" s="11" t="s">
        <v>72</v>
      </c>
      <c r="B185" s="9"/>
      <c r="C185" s="9"/>
      <c r="D185" s="9"/>
      <c r="E185" s="9"/>
      <c r="F185" s="74"/>
      <c r="G185" s="74"/>
    </row>
    <row r="186" spans="1:7" x14ac:dyDescent="0.2">
      <c r="A186" s="13" t="s">
        <v>33</v>
      </c>
      <c r="B186" s="9"/>
      <c r="C186" s="9"/>
      <c r="D186" s="9"/>
      <c r="E186" s="9"/>
      <c r="F186" s="74"/>
      <c r="G186" s="74"/>
    </row>
    <row r="187" spans="1:7" x14ac:dyDescent="0.2">
      <c r="A187" s="25" t="s">
        <v>73</v>
      </c>
      <c r="B187" s="9">
        <v>656</v>
      </c>
      <c r="C187" s="9">
        <v>32779</v>
      </c>
      <c r="D187" s="9">
        <v>663</v>
      </c>
      <c r="E187" s="9">
        <v>33123</v>
      </c>
      <c r="F187" s="74">
        <v>720</v>
      </c>
      <c r="G187" s="74">
        <v>36000</v>
      </c>
    </row>
    <row r="188" spans="1:7" x14ac:dyDescent="0.2">
      <c r="A188" s="25" t="s">
        <v>74</v>
      </c>
      <c r="B188" s="9">
        <v>284</v>
      </c>
      <c r="C188" s="9">
        <v>11376</v>
      </c>
      <c r="D188" s="9">
        <v>302</v>
      </c>
      <c r="E188" s="9">
        <v>12097</v>
      </c>
      <c r="F188" s="74">
        <v>331</v>
      </c>
      <c r="G188" s="74">
        <v>13223</v>
      </c>
    </row>
    <row r="189" spans="1:7" x14ac:dyDescent="0.2">
      <c r="A189" s="20" t="s">
        <v>75</v>
      </c>
      <c r="B189" s="9">
        <v>113</v>
      </c>
      <c r="C189" s="9">
        <v>4503</v>
      </c>
      <c r="D189" s="9">
        <v>113</v>
      </c>
      <c r="E189" s="9">
        <v>4505</v>
      </c>
      <c r="F189" s="74">
        <v>123</v>
      </c>
      <c r="G189" s="74">
        <v>4900</v>
      </c>
    </row>
    <row r="190" spans="1:7" x14ac:dyDescent="0.2">
      <c r="A190" s="20" t="s">
        <v>76</v>
      </c>
      <c r="B190" s="9">
        <v>68</v>
      </c>
      <c r="C190" s="9">
        <v>2714</v>
      </c>
      <c r="D190" s="9">
        <v>72</v>
      </c>
      <c r="E190" s="9">
        <v>2899</v>
      </c>
      <c r="F190" s="74">
        <v>80</v>
      </c>
      <c r="G190" s="74">
        <v>3200</v>
      </c>
    </row>
    <row r="191" spans="1:7" x14ac:dyDescent="0.2">
      <c r="A191" s="20" t="s">
        <v>77</v>
      </c>
      <c r="B191" s="9">
        <v>64</v>
      </c>
      <c r="C191" s="9">
        <v>2555</v>
      </c>
      <c r="D191" s="9">
        <v>64</v>
      </c>
      <c r="E191" s="9">
        <v>2563</v>
      </c>
      <c r="F191" s="74">
        <v>75</v>
      </c>
      <c r="G191" s="74">
        <v>3000</v>
      </c>
    </row>
    <row r="192" spans="1:7" x14ac:dyDescent="0.2">
      <c r="A192" s="25" t="s">
        <v>78</v>
      </c>
      <c r="B192" s="9">
        <v>50</v>
      </c>
      <c r="C192" s="9">
        <v>2019</v>
      </c>
      <c r="D192" s="9">
        <v>52</v>
      </c>
      <c r="E192" s="9">
        <v>2074</v>
      </c>
      <c r="F192" s="74">
        <v>65</v>
      </c>
      <c r="G192" s="74">
        <v>2600</v>
      </c>
    </row>
    <row r="193" spans="1:7" x14ac:dyDescent="0.2">
      <c r="A193" s="22"/>
      <c r="B193" s="9"/>
      <c r="C193" s="9"/>
      <c r="D193" s="9"/>
      <c r="E193" s="9"/>
      <c r="F193" s="79"/>
      <c r="G193" s="79"/>
    </row>
    <row r="194" spans="1:7" x14ac:dyDescent="0.2">
      <c r="A194" s="65" t="s">
        <v>5</v>
      </c>
      <c r="B194" s="15">
        <v>1234</v>
      </c>
      <c r="C194" s="15"/>
      <c r="D194" s="15">
        <v>1266</v>
      </c>
      <c r="E194" s="15"/>
      <c r="F194" s="76">
        <v>1394</v>
      </c>
      <c r="G194" s="76"/>
    </row>
    <row r="195" spans="1:7" x14ac:dyDescent="0.2">
      <c r="A195" s="14"/>
      <c r="B195" s="9"/>
      <c r="C195" s="9"/>
      <c r="D195" s="9"/>
      <c r="E195" s="9"/>
      <c r="F195" s="74"/>
      <c r="G195" s="74"/>
    </row>
    <row r="196" spans="1:7" x14ac:dyDescent="0.2">
      <c r="A196" s="8" t="s">
        <v>79</v>
      </c>
      <c r="B196" s="9"/>
      <c r="C196" s="9"/>
      <c r="D196" s="9"/>
      <c r="E196" s="9"/>
      <c r="F196" s="81"/>
      <c r="G196" s="81"/>
    </row>
    <row r="197" spans="1:7" x14ac:dyDescent="0.2">
      <c r="A197" s="10" t="s">
        <v>80</v>
      </c>
      <c r="B197" s="9"/>
      <c r="C197" s="9"/>
      <c r="D197" s="9"/>
      <c r="E197" s="9"/>
      <c r="F197" s="81"/>
      <c r="G197" s="81"/>
    </row>
    <row r="198" spans="1:7" x14ac:dyDescent="0.2">
      <c r="A198" s="22" t="s">
        <v>81</v>
      </c>
      <c r="B198" s="53"/>
      <c r="C198" s="9"/>
      <c r="D198" s="9"/>
      <c r="E198" s="9"/>
      <c r="F198" s="81"/>
      <c r="G198" s="81"/>
    </row>
    <row r="199" spans="1:7" x14ac:dyDescent="0.2">
      <c r="A199" s="27" t="s">
        <v>199</v>
      </c>
      <c r="B199" s="9">
        <v>543251</v>
      </c>
      <c r="C199" s="9">
        <v>84730892</v>
      </c>
      <c r="D199" s="9">
        <v>623235</v>
      </c>
      <c r="E199" s="9">
        <v>69333399</v>
      </c>
      <c r="F199" s="74">
        <v>787930</v>
      </c>
      <c r="G199" s="74">
        <v>71583053</v>
      </c>
    </row>
    <row r="200" spans="1:7" x14ac:dyDescent="0.2">
      <c r="A200" s="27" t="s">
        <v>200</v>
      </c>
      <c r="B200" s="9">
        <v>75883</v>
      </c>
      <c r="C200" s="9">
        <v>35045008</v>
      </c>
      <c r="D200" s="9">
        <v>63862</v>
      </c>
      <c r="E200" s="9">
        <v>29426443</v>
      </c>
      <c r="F200" s="74">
        <v>67069</v>
      </c>
      <c r="G200" s="74">
        <v>30995194</v>
      </c>
    </row>
    <row r="201" spans="1:7" x14ac:dyDescent="0.2">
      <c r="A201" s="27" t="s">
        <v>201</v>
      </c>
      <c r="B201" s="9">
        <v>20522</v>
      </c>
      <c r="C201" s="9">
        <v>5858044</v>
      </c>
      <c r="D201" s="9">
        <v>17298</v>
      </c>
      <c r="E201" s="9">
        <v>4890139</v>
      </c>
      <c r="F201" s="74">
        <v>19353</v>
      </c>
      <c r="G201" s="74">
        <v>5458165</v>
      </c>
    </row>
    <row r="202" spans="1:7" x14ac:dyDescent="0.2">
      <c r="A202" s="27" t="s">
        <v>202</v>
      </c>
      <c r="B202" s="9">
        <v>15742</v>
      </c>
      <c r="C202" s="9">
        <v>13342451</v>
      </c>
      <c r="D202" s="9">
        <v>15412</v>
      </c>
      <c r="E202" s="9">
        <v>10898029</v>
      </c>
      <c r="F202" s="74">
        <v>15293</v>
      </c>
      <c r="G202" s="74">
        <v>11687987</v>
      </c>
    </row>
    <row r="203" spans="1:7" x14ac:dyDescent="0.2">
      <c r="A203" s="27" t="s">
        <v>203</v>
      </c>
      <c r="B203" s="9">
        <v>7376</v>
      </c>
      <c r="C203" s="9">
        <v>2446</v>
      </c>
      <c r="D203" s="9">
        <v>5774</v>
      </c>
      <c r="E203" s="9">
        <v>1311</v>
      </c>
      <c r="F203" s="74">
        <v>11644</v>
      </c>
      <c r="G203" s="74">
        <v>3861</v>
      </c>
    </row>
    <row r="204" spans="1:7" x14ac:dyDescent="0.2">
      <c r="A204" s="29"/>
      <c r="B204" s="9"/>
      <c r="C204" s="9"/>
      <c r="D204" s="9"/>
      <c r="E204" s="9"/>
      <c r="F204" s="74"/>
      <c r="G204" s="74"/>
    </row>
    <row r="205" spans="1:7" x14ac:dyDescent="0.2">
      <c r="A205" s="30" t="s">
        <v>82</v>
      </c>
      <c r="B205" s="9"/>
      <c r="C205" s="9"/>
      <c r="D205" s="9"/>
      <c r="E205" s="9"/>
      <c r="F205" s="74"/>
      <c r="G205" s="74"/>
    </row>
    <row r="206" spans="1:7" x14ac:dyDescent="0.2">
      <c r="A206" s="27" t="s">
        <v>199</v>
      </c>
      <c r="B206" s="9">
        <v>12290</v>
      </c>
      <c r="C206" s="9">
        <v>2086262</v>
      </c>
      <c r="D206" s="9">
        <v>12100</v>
      </c>
      <c r="E206" s="9">
        <v>1945959</v>
      </c>
      <c r="F206" s="74">
        <v>12819</v>
      </c>
      <c r="G206" s="74">
        <v>1992571</v>
      </c>
    </row>
    <row r="207" spans="1:7" x14ac:dyDescent="0.2">
      <c r="A207" s="27" t="s">
        <v>200</v>
      </c>
      <c r="B207" s="9">
        <v>3959</v>
      </c>
      <c r="C207" s="9">
        <v>1880239</v>
      </c>
      <c r="D207" s="9">
        <v>3733</v>
      </c>
      <c r="E207" s="9">
        <v>1719629</v>
      </c>
      <c r="F207" s="74">
        <v>3888</v>
      </c>
      <c r="G207" s="74">
        <v>1794389</v>
      </c>
    </row>
    <row r="208" spans="1:7" x14ac:dyDescent="0.2">
      <c r="A208" s="27" t="s">
        <v>204</v>
      </c>
      <c r="B208" s="9">
        <v>469</v>
      </c>
      <c r="C208" s="9">
        <v>151533</v>
      </c>
      <c r="D208" s="9">
        <v>536</v>
      </c>
      <c r="E208" s="9">
        <v>169663</v>
      </c>
      <c r="F208" s="74">
        <v>467</v>
      </c>
      <c r="G208" s="74">
        <v>145231</v>
      </c>
    </row>
    <row r="209" spans="1:7" x14ac:dyDescent="0.2">
      <c r="A209" s="28"/>
      <c r="B209" s="9"/>
      <c r="C209" s="9"/>
      <c r="D209" s="9"/>
      <c r="E209" s="9"/>
      <c r="F209" s="74"/>
      <c r="G209" s="74"/>
    </row>
    <row r="210" spans="1:7" x14ac:dyDescent="0.2">
      <c r="A210" s="22" t="s">
        <v>83</v>
      </c>
      <c r="B210" s="9"/>
      <c r="C210" s="9"/>
      <c r="D210" s="9"/>
      <c r="E210" s="9"/>
      <c r="F210" s="74"/>
      <c r="G210" s="74"/>
    </row>
    <row r="211" spans="1:7" x14ac:dyDescent="0.2">
      <c r="A211" s="27" t="s">
        <v>199</v>
      </c>
      <c r="B211" s="9">
        <v>126056</v>
      </c>
      <c r="C211" s="9">
        <v>25664</v>
      </c>
      <c r="D211" s="9">
        <v>131198</v>
      </c>
      <c r="E211" s="9">
        <v>25879</v>
      </c>
      <c r="F211" s="74">
        <v>127729</v>
      </c>
      <c r="G211" s="74">
        <v>26008</v>
      </c>
    </row>
    <row r="212" spans="1:7" x14ac:dyDescent="0.2">
      <c r="A212" s="27" t="s">
        <v>205</v>
      </c>
      <c r="B212" s="9">
        <v>2240</v>
      </c>
      <c r="C212" s="9">
        <v>4719</v>
      </c>
      <c r="D212" s="9">
        <v>2013</v>
      </c>
      <c r="E212" s="9">
        <v>4358</v>
      </c>
      <c r="F212" s="74">
        <v>2336</v>
      </c>
      <c r="G212" s="74">
        <v>4380</v>
      </c>
    </row>
    <row r="213" spans="1:7" x14ac:dyDescent="0.2">
      <c r="A213" s="29"/>
      <c r="B213" s="9"/>
      <c r="C213" s="9"/>
      <c r="D213" s="9"/>
      <c r="E213" s="9"/>
      <c r="F213" s="74"/>
      <c r="G213" s="74"/>
    </row>
    <row r="214" spans="1:7" x14ac:dyDescent="0.2">
      <c r="A214" s="30" t="s">
        <v>84</v>
      </c>
      <c r="B214" s="9"/>
      <c r="C214" s="9"/>
      <c r="D214" s="9"/>
      <c r="E214" s="9"/>
      <c r="F214" s="74"/>
      <c r="G214" s="74"/>
    </row>
    <row r="215" spans="1:7" x14ac:dyDescent="0.2">
      <c r="A215" s="27" t="s">
        <v>199</v>
      </c>
      <c r="B215" s="9">
        <v>29419</v>
      </c>
      <c r="C215" s="9">
        <v>159512</v>
      </c>
      <c r="D215" s="9">
        <v>32100</v>
      </c>
      <c r="E215" s="9">
        <v>220565</v>
      </c>
      <c r="F215" s="74">
        <v>31523</v>
      </c>
      <c r="G215" s="74">
        <v>194092</v>
      </c>
    </row>
    <row r="216" spans="1:7" x14ac:dyDescent="0.2">
      <c r="A216" s="27" t="s">
        <v>200</v>
      </c>
      <c r="B216" s="9">
        <v>3950</v>
      </c>
      <c r="C216" s="9">
        <v>184932</v>
      </c>
      <c r="D216" s="9">
        <v>3122</v>
      </c>
      <c r="E216" s="9">
        <v>144513</v>
      </c>
      <c r="F216" s="74">
        <v>3660</v>
      </c>
      <c r="G216" s="74">
        <v>169454</v>
      </c>
    </row>
    <row r="217" spans="1:7" x14ac:dyDescent="0.2">
      <c r="A217" s="27" t="s">
        <v>206</v>
      </c>
      <c r="B217" s="9">
        <v>2026</v>
      </c>
      <c r="C217" s="9">
        <v>24386</v>
      </c>
      <c r="D217" s="9">
        <v>1838</v>
      </c>
      <c r="E217" s="9">
        <v>19549</v>
      </c>
      <c r="F217" s="74">
        <v>2155</v>
      </c>
      <c r="G217" s="74">
        <v>22934</v>
      </c>
    </row>
    <row r="218" spans="1:7" x14ac:dyDescent="0.2">
      <c r="A218" s="28"/>
      <c r="B218" s="9"/>
      <c r="C218" s="9"/>
      <c r="D218" s="9"/>
      <c r="E218" s="9"/>
      <c r="F218" s="74"/>
      <c r="G218" s="74"/>
    </row>
    <row r="219" spans="1:7" x14ac:dyDescent="0.2">
      <c r="A219" s="65" t="s">
        <v>5</v>
      </c>
      <c r="B219" s="15">
        <v>843183</v>
      </c>
      <c r="C219" s="15"/>
      <c r="D219" s="15">
        <v>912221</v>
      </c>
      <c r="E219" s="15"/>
      <c r="F219" s="76">
        <v>1085866</v>
      </c>
      <c r="G219" s="74"/>
    </row>
    <row r="220" spans="1:7" x14ac:dyDescent="0.2">
      <c r="A220" s="14"/>
      <c r="B220" s="9"/>
      <c r="C220" s="9"/>
      <c r="D220" s="9"/>
      <c r="E220" s="9"/>
      <c r="F220" s="74"/>
      <c r="G220" s="74"/>
    </row>
    <row r="221" spans="1:7" x14ac:dyDescent="0.2">
      <c r="A221" s="8" t="s">
        <v>85</v>
      </c>
      <c r="B221" s="9"/>
      <c r="C221" s="9"/>
      <c r="D221" s="9"/>
      <c r="E221" s="9"/>
      <c r="F221" s="74"/>
      <c r="G221" s="74"/>
    </row>
    <row r="222" spans="1:7" x14ac:dyDescent="0.2">
      <c r="A222" s="22" t="s">
        <v>207</v>
      </c>
      <c r="B222" s="9">
        <v>69688</v>
      </c>
      <c r="C222" s="9">
        <v>291147</v>
      </c>
      <c r="D222" s="9">
        <v>73714</v>
      </c>
      <c r="E222" s="9">
        <v>311707</v>
      </c>
      <c r="F222" s="74">
        <v>75027</v>
      </c>
      <c r="G222" s="74">
        <v>299356</v>
      </c>
    </row>
    <row r="223" spans="1:7" x14ac:dyDescent="0.2">
      <c r="A223" s="27" t="s">
        <v>208</v>
      </c>
      <c r="B223" s="9">
        <v>0</v>
      </c>
      <c r="C223" s="9">
        <v>0</v>
      </c>
      <c r="D223" s="9">
        <v>77543</v>
      </c>
      <c r="E223" s="9">
        <v>289547</v>
      </c>
      <c r="F223" s="74">
        <v>11242</v>
      </c>
      <c r="G223" s="74">
        <v>38138</v>
      </c>
    </row>
    <row r="224" spans="1:7" x14ac:dyDescent="0.2">
      <c r="A224" s="66"/>
      <c r="B224" s="9"/>
      <c r="C224" s="9"/>
      <c r="D224" s="9"/>
      <c r="E224" s="9"/>
      <c r="F224" s="74"/>
      <c r="G224" s="74"/>
    </row>
    <row r="225" spans="1:7" x14ac:dyDescent="0.2">
      <c r="A225" s="22" t="s">
        <v>209</v>
      </c>
      <c r="B225" s="9">
        <v>51011</v>
      </c>
      <c r="C225" s="9">
        <v>69529</v>
      </c>
      <c r="D225" s="9">
        <v>48455</v>
      </c>
      <c r="E225" s="9">
        <v>67640</v>
      </c>
      <c r="F225" s="74">
        <v>33071</v>
      </c>
      <c r="G225" s="74">
        <v>54123</v>
      </c>
    </row>
    <row r="226" spans="1:7" x14ac:dyDescent="0.2">
      <c r="A226" s="22" t="s">
        <v>210</v>
      </c>
      <c r="B226" s="9">
        <v>19297</v>
      </c>
      <c r="C226" s="9">
        <v>68643</v>
      </c>
      <c r="D226" s="9">
        <v>20240</v>
      </c>
      <c r="E226" s="9">
        <v>73058</v>
      </c>
      <c r="F226" s="74">
        <v>20743</v>
      </c>
      <c r="G226" s="74">
        <v>70578</v>
      </c>
    </row>
    <row r="227" spans="1:7" x14ac:dyDescent="0.2">
      <c r="A227" s="22" t="s">
        <v>211</v>
      </c>
      <c r="B227" s="9">
        <v>4324</v>
      </c>
      <c r="C227" s="9">
        <v>75932</v>
      </c>
      <c r="D227" s="9">
        <v>2476</v>
      </c>
      <c r="E227" s="9">
        <v>46459</v>
      </c>
      <c r="F227" s="74">
        <v>4381</v>
      </c>
      <c r="G227" s="74">
        <v>78073</v>
      </c>
    </row>
    <row r="228" spans="1:7" x14ac:dyDescent="0.2">
      <c r="A228" s="22" t="s">
        <v>212</v>
      </c>
      <c r="B228" s="9">
        <v>3356</v>
      </c>
      <c r="C228" s="9">
        <v>50838</v>
      </c>
      <c r="D228" s="9">
        <v>2467</v>
      </c>
      <c r="E228" s="9">
        <v>36030</v>
      </c>
      <c r="F228" s="74">
        <v>3400</v>
      </c>
      <c r="G228" s="74">
        <v>52271</v>
      </c>
    </row>
    <row r="229" spans="1:7" x14ac:dyDescent="0.2">
      <c r="A229" s="22" t="s">
        <v>213</v>
      </c>
      <c r="B229" s="9">
        <v>2477</v>
      </c>
      <c r="C229" s="9">
        <v>256056</v>
      </c>
      <c r="D229" s="9">
        <v>1742</v>
      </c>
      <c r="E229" s="9">
        <v>235222</v>
      </c>
      <c r="F229" s="74">
        <v>2426</v>
      </c>
      <c r="G229" s="74">
        <v>263275</v>
      </c>
    </row>
    <row r="230" spans="1:7" x14ac:dyDescent="0.2">
      <c r="A230" s="22" t="s">
        <v>214</v>
      </c>
      <c r="B230" s="9">
        <v>1055</v>
      </c>
      <c r="C230" s="9">
        <v>32165</v>
      </c>
      <c r="D230" s="9">
        <v>929</v>
      </c>
      <c r="E230" s="9">
        <v>29366</v>
      </c>
      <c r="F230" s="74">
        <v>1372</v>
      </c>
      <c r="G230" s="74">
        <v>33072</v>
      </c>
    </row>
    <row r="231" spans="1:7" x14ac:dyDescent="0.2">
      <c r="A231" s="22" t="s">
        <v>215</v>
      </c>
      <c r="B231" s="9">
        <v>1309</v>
      </c>
      <c r="C231" s="9">
        <v>695292</v>
      </c>
      <c r="D231" s="9">
        <v>1266</v>
      </c>
      <c r="E231" s="9">
        <v>602512</v>
      </c>
      <c r="F231" s="74">
        <v>1326</v>
      </c>
      <c r="G231" s="74">
        <v>714896</v>
      </c>
    </row>
    <row r="232" spans="1:7" x14ac:dyDescent="0.2">
      <c r="A232" s="22" t="s">
        <v>216</v>
      </c>
      <c r="B232" s="9">
        <v>806</v>
      </c>
      <c r="C232" s="9">
        <v>97137</v>
      </c>
      <c r="D232" s="9">
        <v>526</v>
      </c>
      <c r="E232" s="9">
        <v>67618</v>
      </c>
      <c r="F232" s="74">
        <v>949</v>
      </c>
      <c r="G232" s="74">
        <v>99876</v>
      </c>
    </row>
    <row r="233" spans="1:7" x14ac:dyDescent="0.2">
      <c r="A233" s="22" t="s">
        <v>217</v>
      </c>
      <c r="B233" s="9">
        <v>56</v>
      </c>
      <c r="C233" s="9">
        <v>327</v>
      </c>
      <c r="D233" s="9">
        <v>54</v>
      </c>
      <c r="E233" s="9">
        <v>326</v>
      </c>
      <c r="F233" s="74">
        <v>58</v>
      </c>
      <c r="G233" s="74">
        <v>336</v>
      </c>
    </row>
    <row r="234" spans="1:7" x14ac:dyDescent="0.2">
      <c r="A234" s="65" t="s">
        <v>5</v>
      </c>
      <c r="B234" s="15">
        <v>153378</v>
      </c>
      <c r="C234" s="15"/>
      <c r="D234" s="15">
        <v>229411</v>
      </c>
      <c r="E234" s="15"/>
      <c r="F234" s="76">
        <v>153994</v>
      </c>
      <c r="G234" s="76"/>
    </row>
    <row r="235" spans="1:7" x14ac:dyDescent="0.2">
      <c r="A235" s="14"/>
      <c r="B235" s="9"/>
      <c r="C235" s="9"/>
      <c r="D235" s="9"/>
      <c r="E235" s="9"/>
      <c r="F235" s="74"/>
      <c r="G235" s="74"/>
    </row>
    <row r="236" spans="1:7" x14ac:dyDescent="0.2">
      <c r="A236" s="8" t="s">
        <v>86</v>
      </c>
      <c r="B236" s="9"/>
      <c r="C236" s="9"/>
      <c r="D236" s="9"/>
      <c r="E236" s="9"/>
      <c r="F236" s="74"/>
      <c r="G236" s="74"/>
    </row>
    <row r="237" spans="1:7" x14ac:dyDescent="0.2">
      <c r="A237" s="10" t="s">
        <v>71</v>
      </c>
      <c r="B237" s="9"/>
      <c r="C237" s="9"/>
      <c r="D237" s="9"/>
      <c r="E237" s="9"/>
      <c r="F237" s="74"/>
      <c r="G237" s="74"/>
    </row>
    <row r="238" spans="1:7" x14ac:dyDescent="0.2">
      <c r="A238" s="30" t="s">
        <v>218</v>
      </c>
      <c r="B238" s="9"/>
      <c r="C238" s="9"/>
      <c r="D238" s="9"/>
      <c r="E238" s="9"/>
      <c r="F238" s="74"/>
      <c r="G238" s="74"/>
    </row>
    <row r="239" spans="1:7" x14ac:dyDescent="0.2">
      <c r="A239" s="29" t="s">
        <v>87</v>
      </c>
      <c r="B239" s="9"/>
      <c r="C239" s="9"/>
      <c r="D239" s="9"/>
      <c r="E239" s="9"/>
      <c r="F239" s="74"/>
      <c r="G239" s="74"/>
    </row>
    <row r="240" spans="1:7" x14ac:dyDescent="0.2">
      <c r="A240" s="25" t="s">
        <v>219</v>
      </c>
      <c r="B240" s="9">
        <v>237417</v>
      </c>
      <c r="C240" s="9">
        <v>52469</v>
      </c>
      <c r="D240" s="9">
        <v>237824</v>
      </c>
      <c r="E240" s="9">
        <v>52759</v>
      </c>
      <c r="F240" s="74">
        <v>283165</v>
      </c>
      <c r="G240" s="74">
        <v>58302</v>
      </c>
    </row>
    <row r="241" spans="1:7" x14ac:dyDescent="0.2">
      <c r="A241" s="25" t="s">
        <v>88</v>
      </c>
      <c r="B241" s="26"/>
      <c r="C241" s="26"/>
      <c r="D241" s="26"/>
      <c r="E241" s="26"/>
      <c r="F241" s="81"/>
      <c r="G241" s="81"/>
    </row>
    <row r="242" spans="1:7" x14ac:dyDescent="0.2">
      <c r="A242" s="32" t="s">
        <v>89</v>
      </c>
      <c r="B242" s="9">
        <v>9622</v>
      </c>
      <c r="C242" s="9">
        <v>12503</v>
      </c>
      <c r="D242" s="9">
        <v>8756</v>
      </c>
      <c r="E242" s="9">
        <v>12309</v>
      </c>
      <c r="F242" s="74">
        <v>8691</v>
      </c>
      <c r="G242" s="74">
        <v>13110</v>
      </c>
    </row>
    <row r="243" spans="1:7" x14ac:dyDescent="0.2">
      <c r="A243" s="25" t="s">
        <v>90</v>
      </c>
      <c r="B243" s="26"/>
      <c r="C243" s="26"/>
      <c r="D243" s="26"/>
      <c r="E243" s="26"/>
      <c r="F243" s="81"/>
      <c r="G243" s="81"/>
    </row>
    <row r="244" spans="1:7" x14ac:dyDescent="0.2">
      <c r="A244" s="32" t="s">
        <v>220</v>
      </c>
      <c r="B244" s="9">
        <v>3862</v>
      </c>
      <c r="C244" s="9">
        <v>2625</v>
      </c>
      <c r="D244" s="9">
        <v>3438</v>
      </c>
      <c r="E244" s="9">
        <v>2885</v>
      </c>
      <c r="F244" s="74">
        <v>2934</v>
      </c>
      <c r="G244" s="74">
        <v>2923</v>
      </c>
    </row>
    <row r="245" spans="1:7" x14ac:dyDescent="0.2">
      <c r="A245" s="22"/>
      <c r="B245" s="9"/>
      <c r="C245" s="9"/>
      <c r="D245" s="9"/>
      <c r="E245" s="9"/>
      <c r="F245" s="74"/>
      <c r="G245" s="74"/>
    </row>
    <row r="246" spans="1:7" x14ac:dyDescent="0.2">
      <c r="A246" s="67" t="s">
        <v>221</v>
      </c>
      <c r="B246" s="9">
        <v>325</v>
      </c>
      <c r="C246" s="26">
        <v>109</v>
      </c>
      <c r="D246" s="9">
        <v>218</v>
      </c>
      <c r="E246" s="9">
        <v>92</v>
      </c>
      <c r="F246" s="74">
        <v>210</v>
      </c>
      <c r="G246" s="74">
        <v>90</v>
      </c>
    </row>
    <row r="247" spans="1:7" x14ac:dyDescent="0.2">
      <c r="A247" s="68" t="s">
        <v>222</v>
      </c>
      <c r="B247" s="9"/>
      <c r="C247" s="26"/>
      <c r="D247" s="9"/>
      <c r="E247" s="9"/>
      <c r="F247" s="74"/>
      <c r="G247" s="74"/>
    </row>
    <row r="248" spans="1:7" x14ac:dyDescent="0.2">
      <c r="A248" s="29" t="s">
        <v>223</v>
      </c>
      <c r="B248" s="9">
        <v>0</v>
      </c>
      <c r="C248" s="9">
        <v>0</v>
      </c>
      <c r="D248" s="9">
        <v>0</v>
      </c>
      <c r="E248" s="9">
        <v>0</v>
      </c>
      <c r="F248" s="74">
        <v>1970</v>
      </c>
      <c r="G248" s="74">
        <v>4770</v>
      </c>
    </row>
    <row r="249" spans="1:7" x14ac:dyDescent="0.2">
      <c r="A249" s="69" t="s">
        <v>5</v>
      </c>
      <c r="B249" s="15">
        <v>251226</v>
      </c>
      <c r="C249" s="15"/>
      <c r="D249" s="15">
        <v>250236</v>
      </c>
      <c r="E249" s="15"/>
      <c r="F249" s="76">
        <v>296970</v>
      </c>
      <c r="G249" s="76"/>
    </row>
    <row r="250" spans="1:7" x14ac:dyDescent="0.2">
      <c r="A250" s="33"/>
      <c r="B250" s="9"/>
      <c r="C250" s="9"/>
      <c r="D250" s="9"/>
      <c r="E250" s="9"/>
      <c r="F250" s="74"/>
      <c r="G250" s="74"/>
    </row>
    <row r="251" spans="1:7" x14ac:dyDescent="0.2">
      <c r="A251" s="34" t="s">
        <v>13</v>
      </c>
      <c r="B251" s="9"/>
      <c r="C251" s="9"/>
      <c r="D251" s="9"/>
      <c r="E251" s="9"/>
      <c r="F251" s="74"/>
      <c r="G251" s="74"/>
    </row>
    <row r="252" spans="1:7" x14ac:dyDescent="0.2">
      <c r="A252" s="31" t="s">
        <v>91</v>
      </c>
      <c r="B252" s="9"/>
      <c r="C252" s="9"/>
      <c r="D252" s="9"/>
      <c r="E252" s="9"/>
      <c r="F252" s="74"/>
      <c r="G252" s="74"/>
    </row>
    <row r="253" spans="1:7" x14ac:dyDescent="0.2">
      <c r="A253" s="35" t="s">
        <v>224</v>
      </c>
      <c r="B253" s="9">
        <v>30735</v>
      </c>
      <c r="C253" s="9">
        <v>201487</v>
      </c>
      <c r="D253" s="9">
        <v>32358</v>
      </c>
      <c r="E253" s="9">
        <v>206155</v>
      </c>
      <c r="F253" s="75">
        <v>33510</v>
      </c>
      <c r="G253" s="74">
        <v>213492</v>
      </c>
    </row>
    <row r="254" spans="1:7" x14ac:dyDescent="0.2">
      <c r="A254" s="35" t="s">
        <v>225</v>
      </c>
      <c r="B254" s="9">
        <v>11599</v>
      </c>
      <c r="C254" s="9">
        <v>38020</v>
      </c>
      <c r="D254" s="9">
        <v>12136</v>
      </c>
      <c r="E254" s="9">
        <v>38659</v>
      </c>
      <c r="F254" s="75">
        <v>12388</v>
      </c>
      <c r="G254" s="74">
        <v>39463</v>
      </c>
    </row>
    <row r="255" spans="1:7" x14ac:dyDescent="0.2">
      <c r="A255" s="22"/>
      <c r="B255" s="9"/>
      <c r="C255" s="9"/>
      <c r="D255" s="9"/>
      <c r="E255" s="9"/>
      <c r="F255" s="74"/>
      <c r="G255" s="74"/>
    </row>
    <row r="256" spans="1:7" x14ac:dyDescent="0.2">
      <c r="A256" s="31" t="s">
        <v>92</v>
      </c>
      <c r="B256" s="9"/>
      <c r="C256" s="9"/>
      <c r="D256" s="9"/>
      <c r="E256" s="9"/>
      <c r="F256" s="74"/>
      <c r="G256" s="74"/>
    </row>
    <row r="257" spans="1:7" x14ac:dyDescent="0.2">
      <c r="A257" s="35" t="s">
        <v>226</v>
      </c>
      <c r="B257" s="9">
        <v>13049</v>
      </c>
      <c r="C257" s="9">
        <v>14380</v>
      </c>
      <c r="D257" s="9">
        <v>12787</v>
      </c>
      <c r="E257" s="9">
        <v>14179</v>
      </c>
      <c r="F257" s="74">
        <v>10785</v>
      </c>
      <c r="G257" s="74">
        <v>14000</v>
      </c>
    </row>
    <row r="258" spans="1:7" x14ac:dyDescent="0.2">
      <c r="A258" s="35" t="s">
        <v>93</v>
      </c>
      <c r="B258" s="9">
        <v>1316</v>
      </c>
      <c r="C258" s="9">
        <v>1687</v>
      </c>
      <c r="D258" s="9">
        <v>1157</v>
      </c>
      <c r="E258" s="9">
        <v>1524</v>
      </c>
      <c r="F258" s="74">
        <v>1236</v>
      </c>
      <c r="G258" s="74">
        <v>1520</v>
      </c>
    </row>
    <row r="259" spans="1:7" x14ac:dyDescent="0.2">
      <c r="A259" s="35" t="s">
        <v>227</v>
      </c>
      <c r="B259" s="9">
        <v>1188</v>
      </c>
      <c r="C259" s="9">
        <v>1178</v>
      </c>
      <c r="D259" s="70">
        <v>793</v>
      </c>
      <c r="E259" s="70">
        <v>928</v>
      </c>
      <c r="F259" s="75">
        <v>1077</v>
      </c>
      <c r="G259" s="74">
        <v>930</v>
      </c>
    </row>
    <row r="260" spans="1:7" x14ac:dyDescent="0.2">
      <c r="A260" s="35" t="s">
        <v>228</v>
      </c>
      <c r="B260" s="9">
        <v>282</v>
      </c>
      <c r="C260" s="9">
        <v>13553</v>
      </c>
      <c r="D260" s="70">
        <v>249</v>
      </c>
      <c r="E260" s="70">
        <v>10649</v>
      </c>
      <c r="F260" s="75">
        <v>350</v>
      </c>
      <c r="G260" s="74">
        <v>10500</v>
      </c>
    </row>
    <row r="261" spans="1:7" x14ac:dyDescent="0.2">
      <c r="A261" s="35" t="s">
        <v>229</v>
      </c>
      <c r="B261" s="9">
        <v>97</v>
      </c>
      <c r="C261" s="9">
        <v>53812</v>
      </c>
      <c r="D261" s="70">
        <v>86</v>
      </c>
      <c r="E261" s="70">
        <v>34067</v>
      </c>
      <c r="F261" s="75">
        <v>162</v>
      </c>
      <c r="G261" s="74">
        <v>34000</v>
      </c>
    </row>
    <row r="262" spans="1:7" x14ac:dyDescent="0.2">
      <c r="A262" s="22"/>
      <c r="B262" s="9"/>
      <c r="C262" s="9"/>
      <c r="D262" s="9"/>
      <c r="E262" s="9"/>
      <c r="F262" s="74"/>
      <c r="G262" s="74"/>
    </row>
    <row r="263" spans="1:7" x14ac:dyDescent="0.2">
      <c r="A263" s="31" t="s">
        <v>94</v>
      </c>
      <c r="B263" s="71"/>
      <c r="C263" s="9"/>
      <c r="D263" s="9"/>
      <c r="E263" s="9"/>
      <c r="F263" s="74"/>
      <c r="G263" s="74"/>
    </row>
    <row r="264" spans="1:7" x14ac:dyDescent="0.2">
      <c r="A264" s="35" t="s">
        <v>225</v>
      </c>
      <c r="B264" s="9">
        <v>3371</v>
      </c>
      <c r="C264" s="9">
        <v>76526</v>
      </c>
      <c r="D264" s="9">
        <v>3927</v>
      </c>
      <c r="E264" s="70">
        <v>89150</v>
      </c>
      <c r="F264" s="74">
        <v>3967</v>
      </c>
      <c r="G264" s="74">
        <v>90047</v>
      </c>
    </row>
    <row r="265" spans="1:7" x14ac:dyDescent="0.2">
      <c r="A265" s="35" t="s">
        <v>230</v>
      </c>
      <c r="B265" s="9">
        <v>1652</v>
      </c>
      <c r="C265" s="9">
        <v>56768</v>
      </c>
      <c r="D265" s="9">
        <v>1933</v>
      </c>
      <c r="E265" s="70">
        <v>66411</v>
      </c>
      <c r="F265" s="74">
        <v>2053</v>
      </c>
      <c r="G265" s="74">
        <v>70562</v>
      </c>
    </row>
    <row r="266" spans="1:7" x14ac:dyDescent="0.2">
      <c r="A266" s="22"/>
      <c r="B266" s="72"/>
      <c r="C266" s="9"/>
      <c r="D266" s="9"/>
      <c r="E266" s="9"/>
      <c r="F266" s="74"/>
      <c r="G266" s="74"/>
    </row>
    <row r="267" spans="1:7" x14ac:dyDescent="0.2">
      <c r="A267" s="31" t="s">
        <v>231</v>
      </c>
      <c r="B267" s="9">
        <v>1031</v>
      </c>
      <c r="C267" s="9">
        <v>992</v>
      </c>
      <c r="D267" s="9">
        <v>1044</v>
      </c>
      <c r="E267" s="9">
        <v>1005</v>
      </c>
      <c r="F267" s="74">
        <v>1033</v>
      </c>
      <c r="G267" s="74">
        <v>994</v>
      </c>
    </row>
    <row r="268" spans="1:7" x14ac:dyDescent="0.2">
      <c r="A268" s="14" t="s">
        <v>5</v>
      </c>
      <c r="B268" s="15">
        <v>64320</v>
      </c>
      <c r="C268" s="9"/>
      <c r="D268" s="15">
        <v>66470</v>
      </c>
      <c r="E268" s="9"/>
      <c r="F268" s="76">
        <v>66561</v>
      </c>
      <c r="G268" s="74"/>
    </row>
    <row r="269" spans="1:7" x14ac:dyDescent="0.2">
      <c r="A269" s="22"/>
      <c r="B269" s="9"/>
      <c r="C269" s="9"/>
      <c r="D269" s="9"/>
      <c r="E269" s="9"/>
      <c r="F269" s="74"/>
      <c r="G269" s="74"/>
    </row>
    <row r="270" spans="1:7" x14ac:dyDescent="0.2">
      <c r="A270" s="8" t="s">
        <v>95</v>
      </c>
      <c r="B270" s="9"/>
      <c r="C270" s="9"/>
      <c r="D270" s="9"/>
      <c r="E270" s="9"/>
      <c r="F270" s="74"/>
      <c r="G270" s="74"/>
    </row>
    <row r="271" spans="1:7" x14ac:dyDescent="0.2">
      <c r="A271" s="11" t="s">
        <v>96</v>
      </c>
      <c r="B271" s="9"/>
      <c r="C271" s="9"/>
      <c r="D271" s="9"/>
      <c r="E271" s="9"/>
      <c r="F271" s="74"/>
      <c r="G271" s="74"/>
    </row>
    <row r="272" spans="1:7" x14ac:dyDescent="0.2">
      <c r="A272" s="12" t="s">
        <v>119</v>
      </c>
      <c r="B272" s="9">
        <v>255883</v>
      </c>
      <c r="C272" s="9">
        <v>233439</v>
      </c>
      <c r="D272" s="9">
        <v>262077</v>
      </c>
      <c r="E272" s="9">
        <v>234769</v>
      </c>
      <c r="F272" s="74">
        <v>281218</v>
      </c>
      <c r="G272" s="74">
        <v>236352</v>
      </c>
    </row>
    <row r="273" spans="1:7" x14ac:dyDescent="0.2">
      <c r="A273" s="35" t="s">
        <v>120</v>
      </c>
      <c r="B273" s="9">
        <v>19178</v>
      </c>
      <c r="C273" s="16" t="s">
        <v>38</v>
      </c>
      <c r="D273" s="9">
        <v>23170</v>
      </c>
      <c r="E273" s="16" t="s">
        <v>38</v>
      </c>
      <c r="F273" s="74">
        <v>23690</v>
      </c>
      <c r="G273" s="79" t="s">
        <v>38</v>
      </c>
    </row>
    <row r="274" spans="1:7" x14ac:dyDescent="0.2">
      <c r="A274" s="11"/>
      <c r="B274" s="9"/>
      <c r="C274" s="9"/>
      <c r="D274" s="9"/>
      <c r="E274" s="9"/>
      <c r="F274" s="74"/>
      <c r="G274" s="74"/>
    </row>
    <row r="275" spans="1:7" x14ac:dyDescent="0.2">
      <c r="A275" s="11" t="s">
        <v>97</v>
      </c>
      <c r="B275" s="9"/>
      <c r="C275" s="9"/>
      <c r="D275" s="9"/>
      <c r="E275" s="9"/>
      <c r="F275" s="74"/>
      <c r="G275" s="74"/>
    </row>
    <row r="276" spans="1:7" x14ac:dyDescent="0.2">
      <c r="A276" s="12" t="s">
        <v>121</v>
      </c>
      <c r="B276" s="26"/>
      <c r="C276" s="26"/>
      <c r="D276" s="26"/>
      <c r="E276" s="26"/>
      <c r="F276" s="81"/>
      <c r="G276" s="81"/>
    </row>
    <row r="277" spans="1:7" x14ac:dyDescent="0.2">
      <c r="A277" s="36" t="s">
        <v>122</v>
      </c>
      <c r="B277" s="9">
        <v>61998</v>
      </c>
      <c r="C277" s="9">
        <v>145836</v>
      </c>
      <c r="D277" s="9">
        <v>59949</v>
      </c>
      <c r="E277" s="9">
        <v>147475</v>
      </c>
      <c r="F277" s="74">
        <v>64912</v>
      </c>
      <c r="G277" s="74">
        <v>149449</v>
      </c>
    </row>
    <row r="278" spans="1:7" x14ac:dyDescent="0.2">
      <c r="A278" s="12" t="s">
        <v>123</v>
      </c>
      <c r="B278" s="1"/>
      <c r="C278" s="9"/>
      <c r="D278" s="9"/>
      <c r="E278" s="9"/>
      <c r="F278" s="74"/>
      <c r="G278" s="74"/>
    </row>
    <row r="279" spans="1:7" x14ac:dyDescent="0.2">
      <c r="A279" s="36" t="s">
        <v>124</v>
      </c>
      <c r="B279" s="9">
        <v>8848</v>
      </c>
      <c r="C279" s="9">
        <v>19220</v>
      </c>
      <c r="D279" s="9">
        <v>8828</v>
      </c>
      <c r="E279" s="9">
        <v>19436</v>
      </c>
      <c r="F279" s="74">
        <v>9116</v>
      </c>
      <c r="G279" s="74">
        <v>19696</v>
      </c>
    </row>
    <row r="280" spans="1:7" x14ac:dyDescent="0.2">
      <c r="A280" s="12" t="s">
        <v>125</v>
      </c>
      <c r="B280" s="9">
        <v>4558</v>
      </c>
      <c r="C280" s="9">
        <v>62347</v>
      </c>
      <c r="D280" s="9">
        <v>4462</v>
      </c>
      <c r="E280" s="9">
        <v>63048</v>
      </c>
      <c r="F280" s="74">
        <v>4610</v>
      </c>
      <c r="G280" s="74">
        <v>63892</v>
      </c>
    </row>
    <row r="281" spans="1:7" x14ac:dyDescent="0.2">
      <c r="A281" s="12" t="s">
        <v>98</v>
      </c>
      <c r="B281" s="26"/>
      <c r="C281" s="26"/>
      <c r="D281" s="26"/>
      <c r="E281" s="26"/>
      <c r="F281" s="81"/>
      <c r="G281" s="81"/>
    </row>
    <row r="282" spans="1:7" x14ac:dyDescent="0.2">
      <c r="A282" s="36" t="s">
        <v>99</v>
      </c>
      <c r="B282" s="9">
        <v>5</v>
      </c>
      <c r="C282" s="9">
        <v>53</v>
      </c>
      <c r="D282" s="9">
        <v>5</v>
      </c>
      <c r="E282" s="9">
        <v>54</v>
      </c>
      <c r="F282" s="74">
        <v>5</v>
      </c>
      <c r="G282" s="74">
        <v>55</v>
      </c>
    </row>
    <row r="283" spans="1:7" x14ac:dyDescent="0.2">
      <c r="A283" s="11"/>
      <c r="B283" s="9"/>
      <c r="C283" s="9"/>
      <c r="D283" s="9"/>
      <c r="E283" s="9"/>
      <c r="F283" s="74"/>
      <c r="G283" s="74"/>
    </row>
    <row r="284" spans="1:7" x14ac:dyDescent="0.2">
      <c r="A284" s="11" t="s">
        <v>126</v>
      </c>
      <c r="B284" s="9">
        <v>23227</v>
      </c>
      <c r="C284" s="9">
        <v>185113</v>
      </c>
      <c r="D284" s="9">
        <v>23361</v>
      </c>
      <c r="E284" s="9">
        <v>187193</v>
      </c>
      <c r="F284" s="74">
        <v>24161</v>
      </c>
      <c r="G284" s="74">
        <v>189699</v>
      </c>
    </row>
    <row r="285" spans="1:7" x14ac:dyDescent="0.2">
      <c r="A285" s="31" t="s">
        <v>127</v>
      </c>
      <c r="B285" s="9">
        <v>10617</v>
      </c>
      <c r="C285" s="9">
        <v>12449</v>
      </c>
      <c r="D285" s="9">
        <v>10878</v>
      </c>
      <c r="E285" s="9">
        <v>12449</v>
      </c>
      <c r="F285" s="74">
        <v>10890</v>
      </c>
      <c r="G285" s="74">
        <v>12449</v>
      </c>
    </row>
    <row r="286" spans="1:7" x14ac:dyDescent="0.2">
      <c r="A286" s="11" t="s">
        <v>128</v>
      </c>
      <c r="B286" s="26"/>
      <c r="C286" s="26"/>
      <c r="D286" s="26"/>
      <c r="E286" s="26"/>
      <c r="F286" s="81"/>
      <c r="G286" s="81"/>
    </row>
    <row r="287" spans="1:7" x14ac:dyDescent="0.2">
      <c r="A287" s="13" t="s">
        <v>129</v>
      </c>
      <c r="B287" s="9">
        <v>642</v>
      </c>
      <c r="C287" s="9">
        <v>19422</v>
      </c>
      <c r="D287" s="9">
        <v>436</v>
      </c>
      <c r="E287" s="9">
        <v>19640</v>
      </c>
      <c r="F287" s="74">
        <v>476</v>
      </c>
      <c r="G287" s="74">
        <v>19903</v>
      </c>
    </row>
    <row r="288" spans="1:7" x14ac:dyDescent="0.2">
      <c r="A288" s="11" t="s">
        <v>130</v>
      </c>
      <c r="B288" s="9">
        <v>40</v>
      </c>
      <c r="C288" s="9">
        <v>77</v>
      </c>
      <c r="D288" s="9">
        <v>40</v>
      </c>
      <c r="E288" s="9">
        <v>77</v>
      </c>
      <c r="F288" s="74">
        <v>41</v>
      </c>
      <c r="G288" s="74">
        <v>77</v>
      </c>
    </row>
    <row r="289" spans="1:9" x14ac:dyDescent="0.2">
      <c r="A289" s="14" t="s">
        <v>5</v>
      </c>
      <c r="B289" s="15">
        <v>384996</v>
      </c>
      <c r="C289" s="15"/>
      <c r="D289" s="15">
        <v>393206</v>
      </c>
      <c r="E289" s="15"/>
      <c r="F289" s="76">
        <v>419117</v>
      </c>
      <c r="G289" s="76"/>
    </row>
    <row r="290" spans="1:9" x14ac:dyDescent="0.2">
      <c r="A290" s="22"/>
      <c r="B290" s="9"/>
      <c r="C290" s="9"/>
      <c r="D290" s="9"/>
      <c r="E290" s="9"/>
      <c r="F290" s="74"/>
      <c r="G290" s="74"/>
    </row>
    <row r="291" spans="1:9" x14ac:dyDescent="0.2">
      <c r="A291" s="8" t="s">
        <v>100</v>
      </c>
      <c r="B291" s="9"/>
      <c r="C291" s="9"/>
      <c r="D291" s="9"/>
      <c r="E291" s="9"/>
      <c r="F291" s="74"/>
      <c r="G291" s="74"/>
    </row>
    <row r="292" spans="1:9" x14ac:dyDescent="0.2">
      <c r="A292" s="10" t="s">
        <v>101</v>
      </c>
      <c r="B292" s="9"/>
      <c r="C292" s="9"/>
      <c r="D292" s="9"/>
      <c r="E292" s="9"/>
      <c r="F292" s="74"/>
      <c r="G292" s="74"/>
    </row>
    <row r="293" spans="1:9" x14ac:dyDescent="0.2">
      <c r="A293" s="11" t="s">
        <v>102</v>
      </c>
      <c r="B293" s="9"/>
      <c r="C293" s="9"/>
      <c r="D293" s="9"/>
      <c r="E293" s="9"/>
      <c r="F293" s="74"/>
      <c r="G293" s="74"/>
    </row>
    <row r="294" spans="1:9" x14ac:dyDescent="0.2">
      <c r="A294" s="12" t="s">
        <v>131</v>
      </c>
      <c r="B294" s="9">
        <v>22</v>
      </c>
      <c r="C294" s="9">
        <v>16890</v>
      </c>
      <c r="D294" s="9">
        <v>16</v>
      </c>
      <c r="E294" s="9">
        <v>12013</v>
      </c>
      <c r="F294" s="74">
        <v>16</v>
      </c>
      <c r="G294" s="74">
        <v>12013</v>
      </c>
    </row>
    <row r="295" spans="1:9" x14ac:dyDescent="0.2">
      <c r="A295" s="12" t="s">
        <v>132</v>
      </c>
      <c r="B295" s="9">
        <v>32</v>
      </c>
      <c r="C295" s="9">
        <v>1650</v>
      </c>
      <c r="D295" s="9">
        <v>16</v>
      </c>
      <c r="E295" s="9">
        <v>1031</v>
      </c>
      <c r="F295" s="74">
        <v>16</v>
      </c>
      <c r="G295" s="74">
        <v>1031</v>
      </c>
    </row>
    <row r="296" spans="1:9" x14ac:dyDescent="0.2">
      <c r="A296" s="22"/>
      <c r="B296" s="9"/>
      <c r="C296" s="9"/>
      <c r="D296" s="9"/>
      <c r="E296" s="9"/>
      <c r="F296" s="74"/>
      <c r="G296" s="74"/>
    </row>
    <row r="297" spans="1:9" x14ac:dyDescent="0.2">
      <c r="A297" s="11" t="s">
        <v>133</v>
      </c>
      <c r="B297" s="9">
        <v>36</v>
      </c>
      <c r="C297" s="9">
        <v>367</v>
      </c>
      <c r="D297" s="9">
        <v>29</v>
      </c>
      <c r="E297" s="9">
        <v>296</v>
      </c>
      <c r="F297" s="74">
        <v>30</v>
      </c>
      <c r="G297" s="74">
        <v>302</v>
      </c>
    </row>
    <row r="298" spans="1:9" x14ac:dyDescent="0.2">
      <c r="A298" s="14" t="s">
        <v>5</v>
      </c>
      <c r="B298" s="15">
        <v>90</v>
      </c>
      <c r="C298" s="15"/>
      <c r="D298" s="15">
        <v>61</v>
      </c>
      <c r="E298" s="15"/>
      <c r="F298" s="76">
        <v>62</v>
      </c>
      <c r="G298" s="76"/>
    </row>
    <row r="299" spans="1:9" x14ac:dyDescent="0.2">
      <c r="A299" s="22"/>
      <c r="B299" s="9"/>
      <c r="C299" s="9"/>
      <c r="D299" s="9"/>
      <c r="E299" s="9"/>
      <c r="F299" s="74"/>
      <c r="G299" s="74"/>
    </row>
    <row r="300" spans="1:9" x14ac:dyDescent="0.2">
      <c r="A300" s="37" t="s">
        <v>103</v>
      </c>
      <c r="B300" s="38">
        <v>2291934</v>
      </c>
      <c r="C300" s="39"/>
      <c r="D300" s="38">
        <v>2450178</v>
      </c>
      <c r="E300" s="39"/>
      <c r="F300" s="82">
        <v>2637913</v>
      </c>
      <c r="G300" s="74"/>
    </row>
    <row r="301" spans="1:9" ht="12" thickBot="1" x14ac:dyDescent="0.25">
      <c r="A301" s="83"/>
      <c r="B301" s="84"/>
      <c r="C301" s="84"/>
      <c r="D301" s="84"/>
      <c r="E301" s="84"/>
      <c r="F301" s="84"/>
      <c r="G301" s="84"/>
      <c r="H301" s="9"/>
      <c r="I301" s="9"/>
    </row>
    <row r="302" spans="1:9" x14ac:dyDescent="0.2">
      <c r="A302" s="18"/>
      <c r="B302" s="19"/>
      <c r="C302" s="19"/>
      <c r="D302" s="19"/>
      <c r="E302" s="19"/>
      <c r="F302" s="19"/>
      <c r="G302" s="19"/>
      <c r="H302" s="9"/>
      <c r="I302" s="9"/>
    </row>
    <row r="303" spans="1:9" x14ac:dyDescent="0.2">
      <c r="A303" s="40" t="s">
        <v>109</v>
      </c>
      <c r="B303" s="41"/>
      <c r="C303" s="41"/>
    </row>
    <row r="304" spans="1:9" x14ac:dyDescent="0.2">
      <c r="A304" s="40" t="s">
        <v>110</v>
      </c>
      <c r="B304" s="41"/>
      <c r="C304" s="41"/>
    </row>
    <row r="305" spans="1:3" x14ac:dyDescent="0.2">
      <c r="A305" s="40" t="s">
        <v>111</v>
      </c>
      <c r="B305" s="41"/>
      <c r="C305" s="41"/>
    </row>
    <row r="306" spans="1:3" x14ac:dyDescent="0.2">
      <c r="A306" s="40" t="s">
        <v>112</v>
      </c>
      <c r="B306" s="41"/>
      <c r="C306" s="41"/>
    </row>
    <row r="307" spans="1:3" x14ac:dyDescent="0.2">
      <c r="A307" s="40" t="s">
        <v>113</v>
      </c>
      <c r="B307" s="41"/>
      <c r="C307" s="41"/>
    </row>
    <row r="308" spans="1:3" x14ac:dyDescent="0.2">
      <c r="A308" s="40" t="s">
        <v>114</v>
      </c>
      <c r="B308" s="41"/>
      <c r="C308" s="41"/>
    </row>
    <row r="309" spans="1:3" x14ac:dyDescent="0.2">
      <c r="A309" s="40" t="s">
        <v>115</v>
      </c>
      <c r="B309" s="41"/>
      <c r="C309" s="41"/>
    </row>
    <row r="310" spans="1:3" x14ac:dyDescent="0.2">
      <c r="A310" s="40" t="s">
        <v>116</v>
      </c>
      <c r="B310" s="41"/>
      <c r="C310" s="41"/>
    </row>
    <row r="311" spans="1:3" x14ac:dyDescent="0.2">
      <c r="A311" s="40" t="s">
        <v>117</v>
      </c>
      <c r="B311" s="41"/>
      <c r="C311" s="41"/>
    </row>
    <row r="312" spans="1:3" x14ac:dyDescent="0.2">
      <c r="A312" s="40"/>
      <c r="B312" s="41"/>
      <c r="C312" s="41"/>
    </row>
    <row r="313" spans="1:3" x14ac:dyDescent="0.2">
      <c r="A313" s="40" t="s">
        <v>104</v>
      </c>
    </row>
    <row r="314" spans="1:3" x14ac:dyDescent="0.2">
      <c r="A314" s="42" t="s">
        <v>105</v>
      </c>
    </row>
    <row r="315" spans="1:3" x14ac:dyDescent="0.2">
      <c r="A315" s="42" t="s">
        <v>106</v>
      </c>
    </row>
  </sheetData>
  <mergeCells count="3">
    <mergeCell ref="A3:G3"/>
    <mergeCell ref="A4:G4"/>
    <mergeCell ref="A6:A9"/>
  </mergeCells>
  <pageMargins left="0.75" right="0.75" top="1" bottom="1" header="0.5" footer="0.5"/>
  <pageSetup paperSize="9" scale="5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5.1</vt:lpstr>
      <vt:lpstr>'Table 5.1'!Print_Area</vt:lpstr>
      <vt:lpstr>'Table 5.1'!Print_Titles</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Budget Paper 3 Appendix 6 - State Government Social Concessions Expenditure Statement</dc:title>
  <dc:subject>2020-21 Budget</dc:subject>
  <dc:creator>Department of Treasury WA</dc:creator>
  <cp:keywords>State Government Social Concessions Expenditure Statement</cp:keywords>
  <cp:lastModifiedBy>Richmond, Leanne</cp:lastModifiedBy>
  <dcterms:created xsi:type="dcterms:W3CDTF">2014-05-07T00:35:31Z</dcterms:created>
  <dcterms:modified xsi:type="dcterms:W3CDTF">2020-10-06T06:44:58Z</dcterms:modified>
</cp:coreProperties>
</file>